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perezc\Desktop\"/>
    </mc:Choice>
  </mc:AlternateContent>
  <bookViews>
    <workbookView xWindow="0" yWindow="0" windowWidth="20490" windowHeight="7755"/>
  </bookViews>
  <sheets>
    <sheet name="F6a" sheetId="1" r:id="rId1"/>
  </sheets>
  <definedNames>
    <definedName name="_xlnm._FilterDatabase" localSheetId="0" hidden="1">F6a!$C$3:$I$155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5" i="1" l="1"/>
  <c r="G145" i="1"/>
  <c r="F145" i="1"/>
  <c r="I145" i="1" s="1"/>
  <c r="E145" i="1"/>
  <c r="D145" i="1"/>
  <c r="H141" i="1"/>
  <c r="G141" i="1"/>
  <c r="F141" i="1"/>
  <c r="I141" i="1" s="1"/>
  <c r="E141" i="1"/>
  <c r="D141" i="1"/>
  <c r="H132" i="1"/>
  <c r="G132" i="1"/>
  <c r="F132" i="1"/>
  <c r="I132" i="1" s="1"/>
  <c r="E132" i="1"/>
  <c r="D132" i="1"/>
  <c r="F130" i="1"/>
  <c r="I130" i="1" s="1"/>
  <c r="H128" i="1"/>
  <c r="G128" i="1"/>
  <c r="F128" i="1"/>
  <c r="I128" i="1" s="1"/>
  <c r="E128" i="1"/>
  <c r="D128" i="1"/>
  <c r="F124" i="1"/>
  <c r="I124" i="1" s="1"/>
  <c r="F121" i="1"/>
  <c r="I121" i="1" s="1"/>
  <c r="F120" i="1"/>
  <c r="I120" i="1" s="1"/>
  <c r="F119" i="1"/>
  <c r="I119" i="1" s="1"/>
  <c r="H118" i="1"/>
  <c r="G118" i="1"/>
  <c r="F118" i="1"/>
  <c r="I118" i="1" s="1"/>
  <c r="E118" i="1"/>
  <c r="D118" i="1"/>
  <c r="H108" i="1"/>
  <c r="G108" i="1"/>
  <c r="F108" i="1"/>
  <c r="I108" i="1" s="1"/>
  <c r="E108" i="1"/>
  <c r="D108" i="1"/>
  <c r="F104" i="1"/>
  <c r="I104" i="1" s="1"/>
  <c r="H98" i="1"/>
  <c r="G98" i="1"/>
  <c r="F98" i="1"/>
  <c r="I98" i="1" s="1"/>
  <c r="E98" i="1"/>
  <c r="D98" i="1"/>
  <c r="H88" i="1"/>
  <c r="G88" i="1"/>
  <c r="F88" i="1"/>
  <c r="I88" i="1" s="1"/>
  <c r="E88" i="1"/>
  <c r="D88" i="1"/>
  <c r="I80" i="1"/>
  <c r="H80" i="1"/>
  <c r="H79" i="1" s="1"/>
  <c r="G80" i="1"/>
  <c r="F80" i="1"/>
  <c r="E80" i="1"/>
  <c r="E79" i="1" s="1"/>
  <c r="D80" i="1"/>
  <c r="D79" i="1" s="1"/>
  <c r="G79" i="1"/>
  <c r="F79" i="1"/>
  <c r="H70" i="1"/>
  <c r="G70" i="1"/>
  <c r="F70" i="1"/>
  <c r="I70" i="1" s="1"/>
  <c r="E70" i="1"/>
  <c r="D70" i="1"/>
  <c r="H66" i="1"/>
  <c r="G66" i="1"/>
  <c r="F66" i="1"/>
  <c r="I66" i="1" s="1"/>
  <c r="E66" i="1"/>
  <c r="D66" i="1"/>
  <c r="F65" i="1"/>
  <c r="I65" i="1" s="1"/>
  <c r="H57" i="1"/>
  <c r="G57" i="1"/>
  <c r="F57" i="1"/>
  <c r="I57" i="1" s="1"/>
  <c r="E57" i="1"/>
  <c r="D57" i="1"/>
  <c r="F55" i="1"/>
  <c r="I55" i="1" s="1"/>
  <c r="H53" i="1"/>
  <c r="G53" i="1"/>
  <c r="F53" i="1"/>
  <c r="I53" i="1" s="1"/>
  <c r="E53" i="1"/>
  <c r="D53" i="1"/>
  <c r="F45" i="1"/>
  <c r="F43" i="1" s="1"/>
  <c r="I43" i="1" s="1"/>
  <c r="F44" i="1"/>
  <c r="I44" i="1" s="1"/>
  <c r="H43" i="1"/>
  <c r="G43" i="1"/>
  <c r="E43" i="1"/>
  <c r="D43" i="1"/>
  <c r="F38" i="1"/>
  <c r="I38" i="1" s="1"/>
  <c r="H33" i="1"/>
  <c r="G33" i="1"/>
  <c r="F33" i="1"/>
  <c r="I33" i="1" s="1"/>
  <c r="E33" i="1"/>
  <c r="D33" i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F23" i="1" s="1"/>
  <c r="I23" i="1" s="1"/>
  <c r="F24" i="1"/>
  <c r="I24" i="1" s="1"/>
  <c r="H23" i="1"/>
  <c r="G23" i="1"/>
  <c r="E23" i="1"/>
  <c r="D23" i="1"/>
  <c r="F22" i="1"/>
  <c r="I22" i="1" s="1"/>
  <c r="F20" i="1"/>
  <c r="I20" i="1" s="1"/>
  <c r="F19" i="1"/>
  <c r="I19" i="1" s="1"/>
  <c r="F18" i="1"/>
  <c r="I18" i="1" s="1"/>
  <c r="F17" i="1"/>
  <c r="I17" i="1" s="1"/>
  <c r="F15" i="1"/>
  <c r="F13" i="1" s="1"/>
  <c r="I13" i="1" s="1"/>
  <c r="F14" i="1"/>
  <c r="I14" i="1" s="1"/>
  <c r="H13" i="1"/>
  <c r="G13" i="1"/>
  <c r="E13" i="1"/>
  <c r="D13" i="1"/>
  <c r="F12" i="1"/>
  <c r="I12" i="1" s="1"/>
  <c r="F10" i="1"/>
  <c r="I10" i="1" s="1"/>
  <c r="F9" i="1"/>
  <c r="I9" i="1" s="1"/>
  <c r="F8" i="1"/>
  <c r="I8" i="1" s="1"/>
  <c r="F7" i="1"/>
  <c r="I7" i="1" s="1"/>
  <c r="F6" i="1"/>
  <c r="I6" i="1" s="1"/>
  <c r="H5" i="1"/>
  <c r="G5" i="1"/>
  <c r="G4" i="1" s="1"/>
  <c r="G154" i="1" s="1"/>
  <c r="F5" i="1"/>
  <c r="E5" i="1"/>
  <c r="D5" i="1"/>
  <c r="H4" i="1"/>
  <c r="H154" i="1" s="1"/>
  <c r="E4" i="1"/>
  <c r="E154" i="1" s="1"/>
  <c r="D4" i="1"/>
  <c r="D154" i="1" s="1"/>
  <c r="I79" i="1" l="1"/>
  <c r="I5" i="1"/>
  <c r="I4" i="1" s="1"/>
  <c r="I154" i="1" s="1"/>
  <c r="F4" i="1"/>
  <c r="F154" i="1" s="1"/>
  <c r="I15" i="1"/>
  <c r="I25" i="1"/>
  <c r="I45" i="1"/>
</calcChain>
</file>

<file path=xl/sharedStrings.xml><?xml version="1.0" encoding="utf-8"?>
<sst xmlns="http://schemas.openxmlformats.org/spreadsheetml/2006/main" count="287" uniqueCount="214">
  <si>
    <t>INSTITUTO DE INFRAESTRUCTURA  FÍSICA EDUCATIVA  DE GUANAJUATO
Clasificación por Objeto del Gasto (Capítulo y Concepto)
Del 01 de Enero al 31 de Marzo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</si>
  <si>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</si>
  <si>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</si>
  <si>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</si>
  <si>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</si>
  <si>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</si>
  <si>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</si>
  <si>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</si>
  <si>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</si>
  <si>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</si>
  <si>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</si>
  <si>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</si>
  <si>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</si>
  <si>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</si>
  <si>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</si>
  <si>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</si>
  <si>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</si>
  <si>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</si>
  <si>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</si>
  <si>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</si>
  <si>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</si>
  <si>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</si>
  <si>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</si>
  <si>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</si>
  <si>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</si>
  <si>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</si>
  <si>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</si>
  <si>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</si>
  <si>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</si>
  <si>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</si>
  <si>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</si>
  <si>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</si>
  <si>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</si>
  <si>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</si>
  <si>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</si>
  <si>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</si>
  <si>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</si>
  <si>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</si>
  <si>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</si>
  <si>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</si>
  <si>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</si>
  <si>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</si>
  <si>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</si>
  <si>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</si>
  <si>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</si>
  <si>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</si>
  <si>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</si>
  <si>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</si>
  <si>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</si>
  <si>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</si>
  <si>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</si>
  <si>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</si>
  <si>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</si>
  <si>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</si>
  <si>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</si>
  <si>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</si>
  <si>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</si>
  <si>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</si>
  <si>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</si>
  <si>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</si>
  <si>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</si>
  <si>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</si>
  <si>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</si>
  <si>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</si>
  <si>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</si>
  <si>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</si>
  <si>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</si>
  <si>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</si>
  <si>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</si>
  <si>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</si>
  <si>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</si>
  <si>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</si>
  <si>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</si>
  <si>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</si>
  <si>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</si>
  <si>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</si>
  <si>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</si>
  <si>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</si>
  <si>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</si>
  <si>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</si>
  <si>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</si>
  <si>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</si>
  <si>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</si>
  <si>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</si>
  <si>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</si>
  <si>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</si>
  <si>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</si>
  <si>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</si>
  <si>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</si>
  <si>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</si>
  <si>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</si>
  <si>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</si>
  <si>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</si>
  <si>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</si>
  <si>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</si>
  <si>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</si>
  <si>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</si>
  <si>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</si>
  <si>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</si>
  <si>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</si>
  <si>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</si>
  <si>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</si>
  <si>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</si>
  <si>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</si>
  <si>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</si>
  <si>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</si>
  <si>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</si>
  <si>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</si>
  <si>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</si>
  <si>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</si>
  <si>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</si>
  <si>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</si>
  <si>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</si>
  <si>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</si>
  <si>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</si>
  <si>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</si>
  <si>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</si>
  <si>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</si>
  <si>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</si>
  <si>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</si>
  <si>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</si>
  <si>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</si>
  <si>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</si>
  <si>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</si>
  <si>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</si>
  <si>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82N</t>
  </si>
  <si>
    <t>h2) Aportaciones</t>
  </si>
  <si>
    <t>83N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</si>
  <si>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</si>
  <si>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</si>
  <si>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</si>
  <si>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</si>
  <si>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</si>
  <si>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</si>
  <si>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</si>
  <si>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</si>
  <si>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</si>
  <si>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</si>
  <si>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</si>
  <si>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</si>
  <si>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</si>
  <si>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</si>
  <si>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</si>
  <si>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</si>
  <si>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</si>
  <si>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</si>
  <si>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</si>
  <si>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</si>
  <si>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</si>
  <si>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</si>
  <si>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</si>
  <si>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</si>
  <si>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</si>
  <si>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</si>
  <si>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</si>
  <si>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</si>
  <si>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</si>
  <si>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</si>
  <si>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</si>
  <si>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</si>
  <si>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</si>
  <si>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</si>
  <si>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</si>
  <si>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</si>
  <si>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</si>
  <si>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</si>
  <si>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</si>
  <si>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</si>
  <si>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</si>
  <si>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</si>
  <si>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</si>
  <si>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</si>
  <si>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</si>
  <si>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</si>
  <si>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</si>
  <si>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</si>
  <si>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</si>
  <si>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</si>
  <si>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</si>
  <si>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</si>
  <si>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</si>
  <si>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</si>
  <si>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</si>
  <si>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</si>
  <si>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</si>
  <si>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</si>
  <si>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</si>
  <si>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</si>
  <si>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</si>
  <si>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</si>
  <si>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</si>
  <si>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</si>
  <si>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</si>
  <si>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</si>
  <si>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</si>
  <si>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</si>
  <si>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</si>
  <si>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82E</t>
  </si>
  <si>
    <t>83E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</si>
  <si>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</si>
  <si>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</si>
  <si>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</si>
  <si>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</si>
  <si>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</si>
  <si>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</si>
  <si>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</si>
  <si>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</si>
  <si>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</si>
  <si>
    <t xml:space="preserve">                         _____________________</t>
  </si>
  <si>
    <t xml:space="preserve">     _________________________</t>
  </si>
  <si>
    <t xml:space="preserve">                                     Ing. Pedro Peredo Medina</t>
  </si>
  <si>
    <t xml:space="preserve">  C.P. Saúl Ibarra Saucedo</t>
  </si>
  <si>
    <t xml:space="preserve">                                          Director General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</si>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</sst>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3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3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3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3" fontId="8" fillId="0" borderId="8" xfId="0" applyNumberFormat="1" applyFont="1" applyBorder="1" applyAlignment="1">
      <alignment vertical="center"/>
    </xf>
    <xf numFmtId="3" fontId="2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981075</xdr:colOff>
      <xdr:row>0</xdr:row>
      <xdr:rowOff>1104900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12573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2"/>
  <sheetViews>
    <sheetView tabSelected="1" workbookViewId="0">
      <selection activeCell="B13" sqref="B13:C13"/>
    </sheetView>
  </sheetViews>
  <sheetFormatPr baseColWidth="10" defaultRowHeight="12.75"/>
  <cols>
    <col min="1" max="1" width="12" style="4"/>
    <col min="2" max="2" width="4.83203125" style="4" customWidth="1"/>
    <col min="3" max="3" width="90.83203125" style="4" customWidth="1"/>
    <col min="4" max="9" width="16.83203125" style="4" customWidth="1"/>
    <col min="10" max="16384" width="12" style="4"/>
  </cols>
  <sheetData>
    <row r="1" spans="2:9" ht="89.25" customHeight="1">
      <c r="B1" s="1" t="s">
        <v>0</v>
      </c>
      <c r="C1" s="2"/>
      <c r="D1" s="2"/>
      <c r="E1" s="2"/>
      <c r="F1" s="2"/>
      <c r="G1" s="2"/>
      <c r="H1" s="2"/>
      <c r="I1" s="3"/>
    </row>
    <row r="2" spans="2:9">
      <c r="B2" s="1"/>
      <c r="C2" s="5"/>
      <c r="D2" s="6" t="s">
        <v>1</v>
      </c>
      <c r="E2" s="6"/>
      <c r="F2" s="6"/>
      <c r="G2" s="6"/>
      <c r="H2" s="6"/>
      <c r="I2" s="7"/>
    </row>
    <row r="3" spans="2:9" ht="22.5">
      <c r="B3" s="8" t="s">
        <v>2</v>
      </c>
      <c r="C3" s="9"/>
      <c r="D3" s="10" t="s">
        <v>3</v>
      </c>
      <c r="E3" s="11" t="s">
        <v>4</v>
      </c>
      <c r="F3" s="10" t="s">
        <v>5</v>
      </c>
      <c r="G3" s="10" t="s">
        <v>6</v>
      </c>
      <c r="H3" s="10" t="s">
        <v>7</v>
      </c>
      <c r="I3" s="12" t="s">
        <v>8</v>
      </c>
    </row>
    <row r="4" spans="2:9">
      <c r="B4" s="13" t="s">
        <v>9</v>
      </c>
      <c r="C4" s="14"/>
      <c r="D4" s="15">
        <f t="shared" ref="D4:I4" si="0">D5+D13+D23+D33+D43+D53+D57+D66+D70</f>
        <v>68272730.489999995</v>
      </c>
      <c r="E4" s="15">
        <f t="shared" si="0"/>
        <v>43209691.949999996</v>
      </c>
      <c r="F4" s="15">
        <f t="shared" si="0"/>
        <v>111482422.44</v>
      </c>
      <c r="G4" s="15">
        <f t="shared" si="0"/>
        <v>20124780.23</v>
      </c>
      <c r="H4" s="15">
        <f t="shared" si="0"/>
        <v>19861241.470000003</v>
      </c>
      <c r="I4" s="15">
        <f t="shared" si="0"/>
        <v>91357642.210000008</v>
      </c>
    </row>
    <row r="5" spans="2:9">
      <c r="B5" s="16" t="s">
        <v>10</v>
      </c>
      <c r="C5" s="17"/>
      <c r="D5" s="18">
        <f t="shared" ref="D5:I5" si="1">SUM(D6:D12)</f>
        <v>57273671.43</v>
      </c>
      <c r="E5" s="18">
        <f t="shared" si="1"/>
        <v>11707163.049999999</v>
      </c>
      <c r="F5" s="18">
        <f t="shared" si="1"/>
        <v>68980834.480000004</v>
      </c>
      <c r="G5" s="18">
        <f t="shared" si="1"/>
        <v>13880305.300000001</v>
      </c>
      <c r="H5" s="18">
        <f t="shared" si="1"/>
        <v>13880305.300000001</v>
      </c>
      <c r="I5" s="18">
        <f t="shared" si="1"/>
        <v>55100529.18</v>
      </c>
    </row>
    <row r="6" spans="2:9">
      <c r="B6" s="19" t="s">
        <v>11</v>
      </c>
      <c r="C6" s="20" t="s">
        <v>12</v>
      </c>
      <c r="D6" s="21">
        <v>8412108</v>
      </c>
      <c r="E6" s="21">
        <v>68956.800000000003</v>
      </c>
      <c r="F6" s="21">
        <f>D6+E6</f>
        <v>8481064.8000000007</v>
      </c>
      <c r="G6" s="21">
        <v>2056027.13</v>
      </c>
      <c r="H6" s="21">
        <v>2056027.13</v>
      </c>
      <c r="I6" s="21">
        <f>F6-G6</f>
        <v>6425037.6700000009</v>
      </c>
    </row>
    <row r="7" spans="2:9">
      <c r="B7" s="19" t="s">
        <v>13</v>
      </c>
      <c r="C7" s="20" t="s">
        <v>14</v>
      </c>
      <c r="D7" s="21">
        <v>24207873.780000001</v>
      </c>
      <c r="E7" s="21">
        <v>10895817.119999999</v>
      </c>
      <c r="F7" s="21">
        <f t="shared" ref="F7:F12" si="2">D7+E7</f>
        <v>35103690.899999999</v>
      </c>
      <c r="G7" s="21">
        <v>6686965.54</v>
      </c>
      <c r="H7" s="21">
        <v>6686965.54</v>
      </c>
      <c r="I7" s="21">
        <f t="shared" ref="I7:I70" si="3">F7-G7</f>
        <v>28416725.359999999</v>
      </c>
    </row>
    <row r="8" spans="2:9">
      <c r="B8" s="19" t="s">
        <v>15</v>
      </c>
      <c r="C8" s="20" t="s">
        <v>16</v>
      </c>
      <c r="D8" s="21">
        <v>11681246</v>
      </c>
      <c r="E8" s="21">
        <v>103378.78</v>
      </c>
      <c r="F8" s="21">
        <f t="shared" si="2"/>
        <v>11784624.779999999</v>
      </c>
      <c r="G8" s="21">
        <v>1930618.48</v>
      </c>
      <c r="H8" s="21">
        <v>1930618.48</v>
      </c>
      <c r="I8" s="21">
        <f t="shared" si="3"/>
        <v>9854006.2999999989</v>
      </c>
    </row>
    <row r="9" spans="2:9">
      <c r="B9" s="19" t="s">
        <v>17</v>
      </c>
      <c r="C9" s="20" t="s">
        <v>18</v>
      </c>
      <c r="D9" s="21">
        <v>5028207.96</v>
      </c>
      <c r="E9" s="21">
        <v>26096.04</v>
      </c>
      <c r="F9" s="21">
        <f t="shared" si="2"/>
        <v>5054304</v>
      </c>
      <c r="G9" s="21">
        <v>1132456.3</v>
      </c>
      <c r="H9" s="21">
        <v>1132456.3</v>
      </c>
      <c r="I9" s="21">
        <f t="shared" si="3"/>
        <v>3921847.7</v>
      </c>
    </row>
    <row r="10" spans="2:9">
      <c r="B10" s="19" t="s">
        <v>19</v>
      </c>
      <c r="C10" s="20" t="s">
        <v>20</v>
      </c>
      <c r="D10" s="21">
        <v>7927217.6900000004</v>
      </c>
      <c r="E10" s="21">
        <v>612840.48</v>
      </c>
      <c r="F10" s="21">
        <f t="shared" si="2"/>
        <v>8540058.1699999999</v>
      </c>
      <c r="G10" s="21">
        <v>2074237.85</v>
      </c>
      <c r="H10" s="21">
        <v>2074237.85</v>
      </c>
      <c r="I10" s="21">
        <f t="shared" si="3"/>
        <v>6465820.3200000003</v>
      </c>
    </row>
    <row r="11" spans="2:9">
      <c r="B11" s="19" t="s">
        <v>21</v>
      </c>
      <c r="C11" s="20" t="s">
        <v>22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2:9">
      <c r="B12" s="19" t="s">
        <v>23</v>
      </c>
      <c r="C12" s="20" t="s">
        <v>24</v>
      </c>
      <c r="D12" s="21">
        <v>17018</v>
      </c>
      <c r="E12" s="21">
        <v>73.83</v>
      </c>
      <c r="F12" s="21">
        <f t="shared" si="2"/>
        <v>17091.830000000002</v>
      </c>
      <c r="G12" s="21">
        <v>0</v>
      </c>
      <c r="H12" s="21">
        <v>0</v>
      </c>
      <c r="I12" s="21">
        <f t="shared" si="3"/>
        <v>17091.830000000002</v>
      </c>
    </row>
    <row r="13" spans="2:9">
      <c r="B13" s="16" t="s">
        <v>25</v>
      </c>
      <c r="C13" s="17"/>
      <c r="D13" s="18">
        <f>SUM(D14:D22)</f>
        <v>2841279.05</v>
      </c>
      <c r="E13" s="18">
        <f>SUM(E14:E22)</f>
        <v>162684.29999999999</v>
      </c>
      <c r="F13" s="18">
        <f>SUM(F14:F22)</f>
        <v>3003963.35</v>
      </c>
      <c r="G13" s="18">
        <f>SUM(G14:G22)</f>
        <v>680527.66</v>
      </c>
      <c r="H13" s="18">
        <f>SUM(H14:H22)</f>
        <v>668465.09</v>
      </c>
      <c r="I13" s="18">
        <f t="shared" si="3"/>
        <v>2323435.69</v>
      </c>
    </row>
    <row r="14" spans="2:9">
      <c r="B14" s="19" t="s">
        <v>26</v>
      </c>
      <c r="C14" s="20" t="s">
        <v>27</v>
      </c>
      <c r="D14" s="21">
        <v>304063.65999999997</v>
      </c>
      <c r="E14" s="21">
        <v>17105</v>
      </c>
      <c r="F14" s="21">
        <f t="shared" ref="F14:F22" si="4">D14+E14</f>
        <v>321168.65999999997</v>
      </c>
      <c r="G14" s="21">
        <v>74913.89</v>
      </c>
      <c r="H14" s="21">
        <v>74913.89</v>
      </c>
      <c r="I14" s="21">
        <f t="shared" si="3"/>
        <v>246254.76999999996</v>
      </c>
    </row>
    <row r="15" spans="2:9">
      <c r="B15" s="19" t="s">
        <v>28</v>
      </c>
      <c r="C15" s="20" t="s">
        <v>29</v>
      </c>
      <c r="D15" s="21">
        <v>60932.59</v>
      </c>
      <c r="E15" s="21">
        <v>0</v>
      </c>
      <c r="F15" s="21">
        <f t="shared" si="4"/>
        <v>60932.59</v>
      </c>
      <c r="G15" s="21">
        <v>12711.71</v>
      </c>
      <c r="H15" s="21">
        <v>12598.9</v>
      </c>
      <c r="I15" s="21">
        <f t="shared" si="3"/>
        <v>48220.88</v>
      </c>
    </row>
    <row r="16" spans="2:9">
      <c r="B16" s="19" t="s">
        <v>30</v>
      </c>
      <c r="C16" s="20" t="s">
        <v>31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19" t="s">
        <v>32</v>
      </c>
      <c r="C17" s="20" t="s">
        <v>33</v>
      </c>
      <c r="D17" s="21">
        <v>72732.429999999993</v>
      </c>
      <c r="E17" s="21">
        <v>20100</v>
      </c>
      <c r="F17" s="21">
        <f t="shared" si="4"/>
        <v>92832.43</v>
      </c>
      <c r="G17" s="21">
        <v>16752.38</v>
      </c>
      <c r="H17" s="21">
        <v>4802.62</v>
      </c>
      <c r="I17" s="21">
        <f t="shared" si="3"/>
        <v>76080.049999999988</v>
      </c>
    </row>
    <row r="18" spans="2:9">
      <c r="B18" s="19" t="s">
        <v>34</v>
      </c>
      <c r="C18" s="20" t="s">
        <v>35</v>
      </c>
      <c r="D18" s="21">
        <v>25232</v>
      </c>
      <c r="E18" s="21">
        <v>3580</v>
      </c>
      <c r="F18" s="21">
        <f t="shared" si="4"/>
        <v>28812</v>
      </c>
      <c r="G18" s="21">
        <v>0</v>
      </c>
      <c r="H18" s="21">
        <v>0</v>
      </c>
      <c r="I18" s="21">
        <f t="shared" si="3"/>
        <v>28812</v>
      </c>
    </row>
    <row r="19" spans="2:9">
      <c r="B19" s="19" t="s">
        <v>36</v>
      </c>
      <c r="C19" s="20" t="s">
        <v>37</v>
      </c>
      <c r="D19" s="21">
        <v>2315939.34</v>
      </c>
      <c r="E19" s="21">
        <v>0</v>
      </c>
      <c r="F19" s="21">
        <f t="shared" si="4"/>
        <v>2315939.34</v>
      </c>
      <c r="G19" s="21">
        <v>451557.34</v>
      </c>
      <c r="H19" s="21">
        <v>451557.34</v>
      </c>
      <c r="I19" s="21">
        <f t="shared" si="3"/>
        <v>1864381.9999999998</v>
      </c>
    </row>
    <row r="20" spans="2:9">
      <c r="B20" s="19" t="s">
        <v>38</v>
      </c>
      <c r="C20" s="20" t="s">
        <v>39</v>
      </c>
      <c r="D20" s="21">
        <v>0</v>
      </c>
      <c r="E20" s="21">
        <v>113030.39999999999</v>
      </c>
      <c r="F20" s="21">
        <f t="shared" si="4"/>
        <v>113030.39999999999</v>
      </c>
      <c r="G20" s="21">
        <v>113030.39999999999</v>
      </c>
      <c r="H20" s="21">
        <v>113030.39999999999</v>
      </c>
      <c r="I20" s="21">
        <f t="shared" si="3"/>
        <v>0</v>
      </c>
    </row>
    <row r="21" spans="2:9">
      <c r="B21" s="19" t="s">
        <v>40</v>
      </c>
      <c r="C21" s="20" t="s">
        <v>41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19" t="s">
        <v>42</v>
      </c>
      <c r="C22" s="20" t="s">
        <v>43</v>
      </c>
      <c r="D22" s="21">
        <v>62379.03</v>
      </c>
      <c r="E22" s="21">
        <v>8868.9</v>
      </c>
      <c r="F22" s="21">
        <f t="shared" si="4"/>
        <v>71247.929999999993</v>
      </c>
      <c r="G22" s="21">
        <v>11561.94</v>
      </c>
      <c r="H22" s="21">
        <v>11561.94</v>
      </c>
      <c r="I22" s="21">
        <f t="shared" si="3"/>
        <v>59685.989999999991</v>
      </c>
    </row>
    <row r="23" spans="2:9">
      <c r="B23" s="16" t="s">
        <v>44</v>
      </c>
      <c r="C23" s="17"/>
      <c r="D23" s="18">
        <f>SUM(D24:D32)</f>
        <v>5091680.01</v>
      </c>
      <c r="E23" s="18">
        <f>SUM(E24:E32)</f>
        <v>305422.68</v>
      </c>
      <c r="F23" s="18">
        <f>SUM(F24:F32)</f>
        <v>5397102.6900000004</v>
      </c>
      <c r="G23" s="18">
        <f>SUM(G24:G32)</f>
        <v>992862.83</v>
      </c>
      <c r="H23" s="18">
        <f>SUM(H24:H32)</f>
        <v>991177.83</v>
      </c>
      <c r="I23" s="18">
        <f t="shared" si="3"/>
        <v>4404239.8600000003</v>
      </c>
    </row>
    <row r="24" spans="2:9">
      <c r="B24" s="19" t="s">
        <v>45</v>
      </c>
      <c r="C24" s="20" t="s">
        <v>46</v>
      </c>
      <c r="D24" s="21">
        <v>1340145.73</v>
      </c>
      <c r="E24" s="21">
        <v>-10303.219999999999</v>
      </c>
      <c r="F24" s="21">
        <f t="shared" ref="F24:F32" si="5">D24+E24</f>
        <v>1329842.51</v>
      </c>
      <c r="G24" s="21">
        <v>217147.88</v>
      </c>
      <c r="H24" s="21">
        <v>217147.88</v>
      </c>
      <c r="I24" s="21">
        <f t="shared" si="3"/>
        <v>1112694.6299999999</v>
      </c>
    </row>
    <row r="25" spans="2:9">
      <c r="B25" s="19" t="s">
        <v>47</v>
      </c>
      <c r="C25" s="20" t="s">
        <v>48</v>
      </c>
      <c r="D25" s="21">
        <v>30000</v>
      </c>
      <c r="E25" s="21">
        <v>-4157.42</v>
      </c>
      <c r="F25" s="21">
        <f t="shared" si="5"/>
        <v>25842.58</v>
      </c>
      <c r="G25" s="21">
        <v>0</v>
      </c>
      <c r="H25" s="21">
        <v>0</v>
      </c>
      <c r="I25" s="21">
        <f t="shared" si="3"/>
        <v>25842.58</v>
      </c>
    </row>
    <row r="26" spans="2:9">
      <c r="B26" s="19" t="s">
        <v>49</v>
      </c>
      <c r="C26" s="20" t="s">
        <v>50</v>
      </c>
      <c r="D26" s="21">
        <v>999093.56</v>
      </c>
      <c r="E26" s="21">
        <v>39998</v>
      </c>
      <c r="F26" s="21">
        <f t="shared" si="5"/>
        <v>1039091.56</v>
      </c>
      <c r="G26" s="21">
        <v>285560.62</v>
      </c>
      <c r="H26" s="21">
        <v>285560.62</v>
      </c>
      <c r="I26" s="21">
        <f t="shared" si="3"/>
        <v>753530.94000000006</v>
      </c>
    </row>
    <row r="27" spans="2:9">
      <c r="B27" s="19" t="s">
        <v>51</v>
      </c>
      <c r="C27" s="20" t="s">
        <v>52</v>
      </c>
      <c r="D27" s="21">
        <v>315896.02</v>
      </c>
      <c r="E27" s="21">
        <v>0</v>
      </c>
      <c r="F27" s="21">
        <f t="shared" si="5"/>
        <v>315896.02</v>
      </c>
      <c r="G27" s="21">
        <v>26.56</v>
      </c>
      <c r="H27" s="21">
        <v>26.56</v>
      </c>
      <c r="I27" s="21">
        <f t="shared" si="3"/>
        <v>315869.46000000002</v>
      </c>
    </row>
    <row r="28" spans="2:9">
      <c r="B28" s="19" t="s">
        <v>53</v>
      </c>
      <c r="C28" s="20" t="s">
        <v>54</v>
      </c>
      <c r="D28" s="21">
        <v>1040779.18</v>
      </c>
      <c r="E28" s="21">
        <v>11507.76</v>
      </c>
      <c r="F28" s="21">
        <f t="shared" si="5"/>
        <v>1052286.94</v>
      </c>
      <c r="G28" s="21">
        <v>188704.69</v>
      </c>
      <c r="H28" s="21">
        <v>187019.69</v>
      </c>
      <c r="I28" s="21">
        <f t="shared" si="3"/>
        <v>863582.25</v>
      </c>
    </row>
    <row r="29" spans="2:9">
      <c r="B29" s="19" t="s">
        <v>55</v>
      </c>
      <c r="C29" s="20" t="s">
        <v>56</v>
      </c>
      <c r="D29" s="21">
        <v>47700</v>
      </c>
      <c r="E29" s="21">
        <v>30820.62</v>
      </c>
      <c r="F29" s="21">
        <f t="shared" si="5"/>
        <v>78520.62</v>
      </c>
      <c r="G29" s="21">
        <v>30356.62</v>
      </c>
      <c r="H29" s="21">
        <v>30356.62</v>
      </c>
      <c r="I29" s="21">
        <f t="shared" si="3"/>
        <v>48164</v>
      </c>
    </row>
    <row r="30" spans="2:9">
      <c r="B30" s="19" t="s">
        <v>57</v>
      </c>
      <c r="C30" s="20" t="s">
        <v>58</v>
      </c>
      <c r="D30" s="21">
        <v>137729.54</v>
      </c>
      <c r="E30" s="21">
        <v>4780.6400000000003</v>
      </c>
      <c r="F30" s="21">
        <f t="shared" si="5"/>
        <v>142510.18000000002</v>
      </c>
      <c r="G30" s="21">
        <v>15010.97</v>
      </c>
      <c r="H30" s="21">
        <v>15010.97</v>
      </c>
      <c r="I30" s="21">
        <f t="shared" si="3"/>
        <v>127499.21000000002</v>
      </c>
    </row>
    <row r="31" spans="2:9">
      <c r="B31" s="19" t="s">
        <v>59</v>
      </c>
      <c r="C31" s="20" t="s">
        <v>60</v>
      </c>
      <c r="D31" s="21">
        <v>167228.5</v>
      </c>
      <c r="E31" s="21">
        <v>0</v>
      </c>
      <c r="F31" s="21">
        <f t="shared" si="5"/>
        <v>167228.5</v>
      </c>
      <c r="G31" s="21">
        <v>15928.4</v>
      </c>
      <c r="H31" s="21">
        <v>15928.4</v>
      </c>
      <c r="I31" s="21">
        <f t="shared" si="3"/>
        <v>151300.1</v>
      </c>
    </row>
    <row r="32" spans="2:9">
      <c r="B32" s="19" t="s">
        <v>61</v>
      </c>
      <c r="C32" s="20" t="s">
        <v>62</v>
      </c>
      <c r="D32" s="21">
        <v>1013107.48</v>
      </c>
      <c r="E32" s="21">
        <v>232776.3</v>
      </c>
      <c r="F32" s="21">
        <f t="shared" si="5"/>
        <v>1245883.78</v>
      </c>
      <c r="G32" s="21">
        <v>240127.09</v>
      </c>
      <c r="H32" s="21">
        <v>240127.09</v>
      </c>
      <c r="I32" s="21">
        <f t="shared" si="3"/>
        <v>1005756.6900000001</v>
      </c>
    </row>
    <row r="33" spans="2:9">
      <c r="B33" s="16" t="s">
        <v>63</v>
      </c>
      <c r="C33" s="17"/>
      <c r="D33" s="18">
        <f>SUM(D34:D42)</f>
        <v>21600</v>
      </c>
      <c r="E33" s="18">
        <f>SUM(E34:E42)</f>
        <v>0</v>
      </c>
      <c r="F33" s="18">
        <f>SUM(F34:F42)</f>
        <v>21600</v>
      </c>
      <c r="G33" s="18">
        <f>SUM(G34:G42)</f>
        <v>11876.76</v>
      </c>
      <c r="H33" s="18">
        <f>SUM(H34:H42)</f>
        <v>11876.76</v>
      </c>
      <c r="I33" s="18">
        <f t="shared" si="3"/>
        <v>9723.24</v>
      </c>
    </row>
    <row r="34" spans="2:9">
      <c r="B34" s="19" t="s">
        <v>64</v>
      </c>
      <c r="C34" s="20" t="s">
        <v>65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2:9">
      <c r="B35" s="19" t="s">
        <v>66</v>
      </c>
      <c r="C35" s="20" t="s">
        <v>67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2:9">
      <c r="B36" s="19" t="s">
        <v>68</v>
      </c>
      <c r="C36" s="20" t="s">
        <v>69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2:9">
      <c r="B37" s="19" t="s">
        <v>70</v>
      </c>
      <c r="C37" s="20" t="s">
        <v>71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</row>
    <row r="38" spans="2:9">
      <c r="B38" s="19" t="s">
        <v>72</v>
      </c>
      <c r="C38" s="20" t="s">
        <v>73</v>
      </c>
      <c r="D38" s="21">
        <v>21600</v>
      </c>
      <c r="E38" s="21">
        <v>0</v>
      </c>
      <c r="F38" s="21">
        <f>D38+E38</f>
        <v>21600</v>
      </c>
      <c r="G38" s="21">
        <v>11876.76</v>
      </c>
      <c r="H38" s="21">
        <v>11876.76</v>
      </c>
      <c r="I38" s="21">
        <f t="shared" si="3"/>
        <v>9723.24</v>
      </c>
    </row>
    <row r="39" spans="2:9">
      <c r="B39" s="19" t="s">
        <v>74</v>
      </c>
      <c r="C39" s="20" t="s">
        <v>75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</row>
    <row r="40" spans="2:9">
      <c r="B40" s="22"/>
      <c r="C40" s="20" t="s">
        <v>76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</row>
    <row r="41" spans="2:9">
      <c r="B41" s="22"/>
      <c r="C41" s="20" t="s">
        <v>77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</row>
    <row r="42" spans="2:9">
      <c r="B42" s="19" t="s">
        <v>78</v>
      </c>
      <c r="C42" s="20" t="s">
        <v>79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</row>
    <row r="43" spans="2:9">
      <c r="B43" s="16" t="s">
        <v>80</v>
      </c>
      <c r="C43" s="17"/>
      <c r="D43" s="18">
        <f>SUM(D44:D52)</f>
        <v>0</v>
      </c>
      <c r="E43" s="18">
        <f>SUM(E44:E52)</f>
        <v>8149273.0299999993</v>
      </c>
      <c r="F43" s="18">
        <f>SUM(F44:F52)</f>
        <v>8149273.0299999993</v>
      </c>
      <c r="G43" s="18">
        <f>SUM(G44:G52)</f>
        <v>3364793.8</v>
      </c>
      <c r="H43" s="18">
        <f>SUM(H44:H52)</f>
        <v>3364793.8</v>
      </c>
      <c r="I43" s="18">
        <f t="shared" si="3"/>
        <v>4784479.2299999995</v>
      </c>
    </row>
    <row r="44" spans="2:9">
      <c r="B44" s="19" t="s">
        <v>81</v>
      </c>
      <c r="C44" s="20" t="s">
        <v>82</v>
      </c>
      <c r="D44" s="21">
        <v>0</v>
      </c>
      <c r="E44" s="21">
        <v>6908428.2999999998</v>
      </c>
      <c r="F44" s="21">
        <f>D44+E44</f>
        <v>6908428.2999999998</v>
      </c>
      <c r="G44" s="21">
        <v>3364793.8</v>
      </c>
      <c r="H44" s="21">
        <v>3364793.8</v>
      </c>
      <c r="I44" s="21">
        <f t="shared" si="3"/>
        <v>3543634.5</v>
      </c>
    </row>
    <row r="45" spans="2:9">
      <c r="B45" s="19" t="s">
        <v>83</v>
      </c>
      <c r="C45" s="20" t="s">
        <v>84</v>
      </c>
      <c r="D45" s="21">
        <v>0</v>
      </c>
      <c r="E45" s="21">
        <v>1240844.73</v>
      </c>
      <c r="F45" s="21">
        <f>D45+E45</f>
        <v>1240844.73</v>
      </c>
      <c r="G45" s="21">
        <v>0</v>
      </c>
      <c r="H45" s="21">
        <v>0</v>
      </c>
      <c r="I45" s="21">
        <f t="shared" si="3"/>
        <v>1240844.73</v>
      </c>
    </row>
    <row r="46" spans="2:9">
      <c r="B46" s="19" t="s">
        <v>85</v>
      </c>
      <c r="C46" s="20" t="s">
        <v>86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</row>
    <row r="47" spans="2:9">
      <c r="B47" s="19" t="s">
        <v>87</v>
      </c>
      <c r="C47" s="20" t="s">
        <v>88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</row>
    <row r="48" spans="2:9">
      <c r="B48" s="19" t="s">
        <v>89</v>
      </c>
      <c r="C48" s="20" t="s">
        <v>90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</row>
    <row r="49" spans="2:9">
      <c r="B49" s="19" t="s">
        <v>91</v>
      </c>
      <c r="C49" s="20" t="s">
        <v>92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</row>
    <row r="50" spans="2:9">
      <c r="B50" s="19" t="s">
        <v>93</v>
      </c>
      <c r="C50" s="20" t="s">
        <v>94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</row>
    <row r="51" spans="2:9">
      <c r="B51" s="19" t="s">
        <v>95</v>
      </c>
      <c r="C51" s="20" t="s">
        <v>96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</row>
    <row r="52" spans="2:9">
      <c r="B52" s="19" t="s">
        <v>97</v>
      </c>
      <c r="C52" s="20" t="s">
        <v>98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</row>
    <row r="53" spans="2:9">
      <c r="B53" s="16" t="s">
        <v>99</v>
      </c>
      <c r="C53" s="17"/>
      <c r="D53" s="18">
        <f>SUM(D54:D56)</f>
        <v>2000000</v>
      </c>
      <c r="E53" s="18">
        <f>SUM(E54:E56)</f>
        <v>21611788.02</v>
      </c>
      <c r="F53" s="18">
        <f>SUM(F54:F56)</f>
        <v>23611788.02</v>
      </c>
      <c r="G53" s="18">
        <f>SUM(G54:G56)</f>
        <v>1194413.8799999999</v>
      </c>
      <c r="H53" s="18">
        <f>SUM(H54:H56)</f>
        <v>944622.69</v>
      </c>
      <c r="I53" s="18">
        <f t="shared" si="3"/>
        <v>22417374.140000001</v>
      </c>
    </row>
    <row r="54" spans="2:9">
      <c r="B54" s="19" t="s">
        <v>100</v>
      </c>
      <c r="C54" s="20" t="s">
        <v>101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</row>
    <row r="55" spans="2:9">
      <c r="B55" s="19" t="s">
        <v>102</v>
      </c>
      <c r="C55" s="20" t="s">
        <v>103</v>
      </c>
      <c r="D55" s="21">
        <v>2000000</v>
      </c>
      <c r="E55" s="21">
        <v>21611788.02</v>
      </c>
      <c r="F55" s="21">
        <f>D55+E55</f>
        <v>23611788.02</v>
      </c>
      <c r="G55" s="21">
        <v>1194413.8799999999</v>
      </c>
      <c r="H55" s="21">
        <v>944622.69</v>
      </c>
      <c r="I55" s="21">
        <f t="shared" si="3"/>
        <v>22417374.140000001</v>
      </c>
    </row>
    <row r="56" spans="2:9">
      <c r="B56" s="19" t="s">
        <v>104</v>
      </c>
      <c r="C56" s="20" t="s">
        <v>105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</row>
    <row r="57" spans="2:9">
      <c r="B57" s="16" t="s">
        <v>106</v>
      </c>
      <c r="C57" s="17"/>
      <c r="D57" s="18">
        <f>SUM(D58:D65)</f>
        <v>1044500</v>
      </c>
      <c r="E57" s="18">
        <f>SUM(E58:E65)</f>
        <v>1273360.8700000001</v>
      </c>
      <c r="F57" s="18">
        <f>SUM(F58:F65)</f>
        <v>2317860.87</v>
      </c>
      <c r="G57" s="18">
        <f>SUM(G58:G65)</f>
        <v>0</v>
      </c>
      <c r="H57" s="18">
        <f>SUM(H58:H65)</f>
        <v>0</v>
      </c>
      <c r="I57" s="18">
        <f t="shared" si="3"/>
        <v>2317860.87</v>
      </c>
    </row>
    <row r="58" spans="2:9">
      <c r="B58" s="19" t="s">
        <v>107</v>
      </c>
      <c r="C58" s="20" t="s">
        <v>108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</row>
    <row r="59" spans="2:9">
      <c r="B59" s="19" t="s">
        <v>109</v>
      </c>
      <c r="C59" s="20" t="s">
        <v>110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</row>
    <row r="60" spans="2:9">
      <c r="B60" s="19" t="s">
        <v>111</v>
      </c>
      <c r="C60" s="20" t="s">
        <v>112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2:9">
      <c r="B61" s="19" t="s">
        <v>113</v>
      </c>
      <c r="C61" s="20" t="s">
        <v>114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2:9">
      <c r="B62" s="19" t="s">
        <v>115</v>
      </c>
      <c r="C62" s="20" t="s">
        <v>116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2:9">
      <c r="B63" s="19" t="s">
        <v>117</v>
      </c>
      <c r="C63" s="20" t="s">
        <v>118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</row>
    <row r="64" spans="2:9">
      <c r="B64" s="19"/>
      <c r="C64" s="20" t="s">
        <v>119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</row>
    <row r="65" spans="2:9">
      <c r="B65" s="19" t="s">
        <v>120</v>
      </c>
      <c r="C65" s="20" t="s">
        <v>121</v>
      </c>
      <c r="D65" s="21">
        <v>1044500</v>
      </c>
      <c r="E65" s="21">
        <v>1273360.8700000001</v>
      </c>
      <c r="F65" s="21">
        <f>D65+E65</f>
        <v>2317860.87</v>
      </c>
      <c r="G65" s="21">
        <v>0</v>
      </c>
      <c r="H65" s="21">
        <v>0</v>
      </c>
      <c r="I65" s="21">
        <f t="shared" si="3"/>
        <v>2317860.87</v>
      </c>
    </row>
    <row r="66" spans="2:9">
      <c r="B66" s="16" t="s">
        <v>122</v>
      </c>
      <c r="C66" s="17"/>
      <c r="D66" s="18">
        <f>SUM(D67:D69)</f>
        <v>0</v>
      </c>
      <c r="E66" s="18">
        <f>SUM(E67:E69)</f>
        <v>0</v>
      </c>
      <c r="F66" s="18">
        <f>SUM(F67:F69)</f>
        <v>0</v>
      </c>
      <c r="G66" s="18">
        <f>SUM(G67:G69)</f>
        <v>0</v>
      </c>
      <c r="H66" s="18">
        <f>SUM(H67:H69)</f>
        <v>0</v>
      </c>
      <c r="I66" s="18">
        <f t="shared" si="3"/>
        <v>0</v>
      </c>
    </row>
    <row r="67" spans="2:9">
      <c r="B67" s="19" t="s">
        <v>123</v>
      </c>
      <c r="C67" s="20" t="s">
        <v>124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</row>
    <row r="68" spans="2:9">
      <c r="B68" s="19" t="s">
        <v>125</v>
      </c>
      <c r="C68" s="20" t="s">
        <v>126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</row>
    <row r="69" spans="2:9">
      <c r="B69" s="19" t="s">
        <v>127</v>
      </c>
      <c r="C69" s="20" t="s">
        <v>128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</row>
    <row r="70" spans="2:9">
      <c r="B70" s="16" t="s">
        <v>129</v>
      </c>
      <c r="C70" s="17"/>
      <c r="D70" s="18">
        <f>SUM(D71:D77)</f>
        <v>0</v>
      </c>
      <c r="E70" s="18">
        <f>SUM(E71:E77)</f>
        <v>0</v>
      </c>
      <c r="F70" s="18">
        <f>SUM(F71:F77)</f>
        <v>0</v>
      </c>
      <c r="G70" s="18">
        <f>SUM(G71:G77)</f>
        <v>0</v>
      </c>
      <c r="H70" s="18">
        <f>SUM(H71:H77)</f>
        <v>0</v>
      </c>
      <c r="I70" s="18">
        <f t="shared" si="3"/>
        <v>0</v>
      </c>
    </row>
    <row r="71" spans="2:9">
      <c r="B71" s="19" t="s">
        <v>130</v>
      </c>
      <c r="C71" s="20" t="s">
        <v>131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</row>
    <row r="72" spans="2:9">
      <c r="B72" s="19" t="s">
        <v>132</v>
      </c>
      <c r="C72" s="20" t="s">
        <v>133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</row>
    <row r="73" spans="2:9">
      <c r="B73" s="19" t="s">
        <v>134</v>
      </c>
      <c r="C73" s="20" t="s">
        <v>135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</row>
    <row r="74" spans="2:9">
      <c r="B74" s="19" t="s">
        <v>136</v>
      </c>
      <c r="C74" s="20" t="s">
        <v>137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</row>
    <row r="75" spans="2:9">
      <c r="B75" s="19" t="s">
        <v>138</v>
      </c>
      <c r="C75" s="20" t="s">
        <v>139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2:9">
      <c r="B76" s="19" t="s">
        <v>140</v>
      </c>
      <c r="C76" s="20" t="s">
        <v>141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</row>
    <row r="77" spans="2:9">
      <c r="B77" s="19" t="s">
        <v>142</v>
      </c>
      <c r="C77" s="20" t="s">
        <v>143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</row>
    <row r="78" spans="2:9" ht="5.0999999999999996" customHeight="1">
      <c r="B78" s="23"/>
      <c r="C78" s="24"/>
      <c r="D78" s="25"/>
      <c r="E78" s="25"/>
      <c r="F78" s="25"/>
      <c r="G78" s="25"/>
      <c r="H78" s="25"/>
      <c r="I78" s="25"/>
    </row>
    <row r="79" spans="2:9">
      <c r="B79" s="26" t="s">
        <v>144</v>
      </c>
      <c r="C79" s="27"/>
      <c r="D79" s="25">
        <f t="shared" ref="D79:I79" si="6">D80+D88+D98+D108+D118+D128+D132+D141+D145</f>
        <v>319692020</v>
      </c>
      <c r="E79" s="25">
        <f t="shared" si="6"/>
        <v>56008875.969999999</v>
      </c>
      <c r="F79" s="25">
        <f t="shared" si="6"/>
        <v>375700895.96999997</v>
      </c>
      <c r="G79" s="25">
        <f t="shared" si="6"/>
        <v>24942268.75</v>
      </c>
      <c r="H79" s="25">
        <f t="shared" si="6"/>
        <v>24325146.800000001</v>
      </c>
      <c r="I79" s="25">
        <f t="shared" si="6"/>
        <v>350758627.21999997</v>
      </c>
    </row>
    <row r="80" spans="2:9">
      <c r="B80" s="28" t="s">
        <v>10</v>
      </c>
      <c r="C80" s="29"/>
      <c r="D80" s="25">
        <f t="shared" ref="D80:I80" si="7">SUM(D81:D87)</f>
        <v>0</v>
      </c>
      <c r="E80" s="25">
        <f t="shared" si="7"/>
        <v>0</v>
      </c>
      <c r="F80" s="25">
        <f t="shared" si="7"/>
        <v>0</v>
      </c>
      <c r="G80" s="25">
        <f t="shared" si="7"/>
        <v>0</v>
      </c>
      <c r="H80" s="25">
        <f t="shared" si="7"/>
        <v>0</v>
      </c>
      <c r="I80" s="25">
        <f t="shared" si="7"/>
        <v>0</v>
      </c>
    </row>
    <row r="81" spans="2:9">
      <c r="B81" s="19" t="s">
        <v>145</v>
      </c>
      <c r="C81" s="30" t="s">
        <v>12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</row>
    <row r="82" spans="2:9">
      <c r="B82" s="19" t="s">
        <v>146</v>
      </c>
      <c r="C82" s="30" t="s">
        <v>14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</row>
    <row r="83" spans="2:9">
      <c r="B83" s="19" t="s">
        <v>147</v>
      </c>
      <c r="C83" s="30" t="s">
        <v>16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</row>
    <row r="84" spans="2:9">
      <c r="B84" s="19" t="s">
        <v>148</v>
      </c>
      <c r="C84" s="30" t="s">
        <v>18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</row>
    <row r="85" spans="2:9">
      <c r="B85" s="19" t="s">
        <v>149</v>
      </c>
      <c r="C85" s="30" t="s">
        <v>20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</row>
    <row r="86" spans="2:9">
      <c r="B86" s="19" t="s">
        <v>150</v>
      </c>
      <c r="C86" s="30" t="s">
        <v>22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</row>
    <row r="87" spans="2:9">
      <c r="B87" s="19" t="s">
        <v>151</v>
      </c>
      <c r="C87" s="30" t="s">
        <v>24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</row>
    <row r="88" spans="2:9">
      <c r="B88" s="28" t="s">
        <v>25</v>
      </c>
      <c r="C88" s="29"/>
      <c r="D88" s="25">
        <f>SUM(D89:D97)</f>
        <v>0</v>
      </c>
      <c r="E88" s="25">
        <f>SUM(E89:E97)</f>
        <v>0</v>
      </c>
      <c r="F88" s="25">
        <f>SUM(F89:F97)</f>
        <v>0</v>
      </c>
      <c r="G88" s="25">
        <f>SUM(G89:G97)</f>
        <v>0</v>
      </c>
      <c r="H88" s="25">
        <f>SUM(H89:H97)</f>
        <v>0</v>
      </c>
      <c r="I88" s="25">
        <f>F88-G88</f>
        <v>0</v>
      </c>
    </row>
    <row r="89" spans="2:9">
      <c r="B89" s="19" t="s">
        <v>152</v>
      </c>
      <c r="C89" s="30" t="s">
        <v>27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</row>
    <row r="90" spans="2:9">
      <c r="B90" s="19" t="s">
        <v>153</v>
      </c>
      <c r="C90" s="30" t="s">
        <v>29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</row>
    <row r="91" spans="2:9">
      <c r="B91" s="19" t="s">
        <v>154</v>
      </c>
      <c r="C91" s="30" t="s">
        <v>31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</row>
    <row r="92" spans="2:9">
      <c r="B92" s="19" t="s">
        <v>155</v>
      </c>
      <c r="C92" s="30" t="s">
        <v>33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</row>
    <row r="93" spans="2:9">
      <c r="B93" s="19" t="s">
        <v>156</v>
      </c>
      <c r="C93" s="30" t="s">
        <v>35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</row>
    <row r="94" spans="2:9">
      <c r="B94" s="19" t="s">
        <v>157</v>
      </c>
      <c r="C94" s="30" t="s">
        <v>37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</row>
    <row r="95" spans="2:9">
      <c r="B95" s="19" t="s">
        <v>158</v>
      </c>
      <c r="C95" s="30" t="s">
        <v>39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</row>
    <row r="96" spans="2:9">
      <c r="B96" s="19" t="s">
        <v>159</v>
      </c>
      <c r="C96" s="30" t="s">
        <v>41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</row>
    <row r="97" spans="2:9">
      <c r="B97" s="19" t="s">
        <v>160</v>
      </c>
      <c r="C97" s="30" t="s">
        <v>43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</row>
    <row r="98" spans="2:9">
      <c r="B98" s="28" t="s">
        <v>44</v>
      </c>
      <c r="C98" s="29"/>
      <c r="D98" s="25">
        <f>SUM(D99:D107)</f>
        <v>1000000</v>
      </c>
      <c r="E98" s="25">
        <f>SUM(E99:E107)</f>
        <v>-1000000</v>
      </c>
      <c r="F98" s="25">
        <f>SUM(F99:F107)</f>
        <v>0</v>
      </c>
      <c r="G98" s="25">
        <f>SUM(G99:G107)</f>
        <v>0</v>
      </c>
      <c r="H98" s="25">
        <f>SUM(H99:H107)</f>
        <v>0</v>
      </c>
      <c r="I98" s="25">
        <f>F98-G98</f>
        <v>0</v>
      </c>
    </row>
    <row r="99" spans="2:9">
      <c r="B99" s="19" t="s">
        <v>161</v>
      </c>
      <c r="C99" s="30" t="s">
        <v>46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</row>
    <row r="100" spans="2:9">
      <c r="B100" s="19" t="s">
        <v>162</v>
      </c>
      <c r="C100" s="30" t="s">
        <v>48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</row>
    <row r="101" spans="2:9">
      <c r="B101" s="19" t="s">
        <v>163</v>
      </c>
      <c r="C101" s="30" t="s">
        <v>50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</row>
    <row r="102" spans="2:9">
      <c r="B102" s="19" t="s">
        <v>164</v>
      </c>
      <c r="C102" s="30" t="s">
        <v>52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</row>
    <row r="103" spans="2:9">
      <c r="B103" s="19" t="s">
        <v>165</v>
      </c>
      <c r="C103" s="30" t="s">
        <v>54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</row>
    <row r="104" spans="2:9">
      <c r="B104" s="19" t="s">
        <v>166</v>
      </c>
      <c r="C104" s="30" t="s">
        <v>56</v>
      </c>
      <c r="D104" s="31">
        <v>1000000</v>
      </c>
      <c r="E104" s="31">
        <v>-1000000</v>
      </c>
      <c r="F104" s="21">
        <f>D104+E104</f>
        <v>0</v>
      </c>
      <c r="G104" s="31">
        <v>0</v>
      </c>
      <c r="H104" s="31">
        <v>0</v>
      </c>
      <c r="I104" s="31">
        <f>F104-G104</f>
        <v>0</v>
      </c>
    </row>
    <row r="105" spans="2:9">
      <c r="B105" s="19" t="s">
        <v>167</v>
      </c>
      <c r="C105" s="30" t="s">
        <v>58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</row>
    <row r="106" spans="2:9">
      <c r="B106" s="19" t="s">
        <v>168</v>
      </c>
      <c r="C106" s="30" t="s">
        <v>60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</row>
    <row r="107" spans="2:9">
      <c r="B107" s="19" t="s">
        <v>169</v>
      </c>
      <c r="C107" s="30" t="s">
        <v>62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</row>
    <row r="108" spans="2:9">
      <c r="B108" s="28" t="s">
        <v>63</v>
      </c>
      <c r="C108" s="29"/>
      <c r="D108" s="25">
        <f>SUM(D109:D117)</f>
        <v>0</v>
      </c>
      <c r="E108" s="25">
        <f>SUM(E109:E117)</f>
        <v>0</v>
      </c>
      <c r="F108" s="25">
        <f>SUM(F109:F117)</f>
        <v>0</v>
      </c>
      <c r="G108" s="25">
        <f>SUM(G109:G117)</f>
        <v>0</v>
      </c>
      <c r="H108" s="25">
        <f>SUM(H109:H117)</f>
        <v>0</v>
      </c>
      <c r="I108" s="25">
        <f>F108-G108</f>
        <v>0</v>
      </c>
    </row>
    <row r="109" spans="2:9">
      <c r="B109" s="19" t="s">
        <v>170</v>
      </c>
      <c r="C109" s="30" t="s">
        <v>65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</row>
    <row r="110" spans="2:9">
      <c r="B110" s="19" t="s">
        <v>171</v>
      </c>
      <c r="C110" s="30" t="s">
        <v>67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</row>
    <row r="111" spans="2:9">
      <c r="B111" s="19" t="s">
        <v>172</v>
      </c>
      <c r="C111" s="30" t="s">
        <v>69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</row>
    <row r="112" spans="2:9">
      <c r="B112" s="19" t="s">
        <v>173</v>
      </c>
      <c r="C112" s="30" t="s">
        <v>71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</row>
    <row r="113" spans="2:9">
      <c r="B113" s="19" t="s">
        <v>174</v>
      </c>
      <c r="C113" s="30" t="s">
        <v>73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</row>
    <row r="114" spans="2:9">
      <c r="B114" s="19" t="s">
        <v>175</v>
      </c>
      <c r="C114" s="30" t="s">
        <v>75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</row>
    <row r="115" spans="2:9">
      <c r="B115" s="22"/>
      <c r="C115" s="30" t="s">
        <v>76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</row>
    <row r="116" spans="2:9">
      <c r="B116" s="22"/>
      <c r="C116" s="30" t="s">
        <v>77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</row>
    <row r="117" spans="2:9">
      <c r="B117" s="19" t="s">
        <v>176</v>
      </c>
      <c r="C117" s="30" t="s">
        <v>79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</row>
    <row r="118" spans="2:9">
      <c r="B118" s="28" t="s">
        <v>80</v>
      </c>
      <c r="C118" s="29"/>
      <c r="D118" s="25">
        <f>SUM(D119:D127)</f>
        <v>8000000</v>
      </c>
      <c r="E118" s="25">
        <f>SUM(E119:E127)</f>
        <v>6608810.0700000003</v>
      </c>
      <c r="F118" s="25">
        <f>SUM(F119:F127)</f>
        <v>14608810.07</v>
      </c>
      <c r="G118" s="25">
        <f>SUM(G119:G127)</f>
        <v>3289836.44</v>
      </c>
      <c r="H118" s="25">
        <f>SUM(H119:H127)</f>
        <v>3289836.44</v>
      </c>
      <c r="I118" s="25">
        <f>F118-G118</f>
        <v>11318973.630000001</v>
      </c>
    </row>
    <row r="119" spans="2:9">
      <c r="B119" s="19" t="s">
        <v>177</v>
      </c>
      <c r="C119" s="30" t="s">
        <v>82</v>
      </c>
      <c r="D119" s="31">
        <v>0</v>
      </c>
      <c r="E119" s="31">
        <v>1290434.3500000001</v>
      </c>
      <c r="F119" s="21">
        <f t="shared" ref="F119:F124" si="8">D119+E119</f>
        <v>1290434.3500000001</v>
      </c>
      <c r="G119" s="31">
        <v>62921.88</v>
      </c>
      <c r="H119" s="31">
        <v>62921.88</v>
      </c>
      <c r="I119" s="31">
        <f>F119-G119</f>
        <v>1227512.4700000002</v>
      </c>
    </row>
    <row r="120" spans="2:9">
      <c r="B120" s="19" t="s">
        <v>178</v>
      </c>
      <c r="C120" s="30" t="s">
        <v>84</v>
      </c>
      <c r="D120" s="31">
        <v>8000000</v>
      </c>
      <c r="E120" s="31">
        <v>-2914946.81</v>
      </c>
      <c r="F120" s="21">
        <f t="shared" si="8"/>
        <v>5085053.1899999995</v>
      </c>
      <c r="G120" s="31">
        <v>0</v>
      </c>
      <c r="H120" s="31">
        <v>0</v>
      </c>
      <c r="I120" s="31">
        <f>F120-G120</f>
        <v>5085053.1899999995</v>
      </c>
    </row>
    <row r="121" spans="2:9">
      <c r="B121" s="19" t="s">
        <v>179</v>
      </c>
      <c r="C121" s="30" t="s">
        <v>86</v>
      </c>
      <c r="D121" s="31">
        <v>0</v>
      </c>
      <c r="E121" s="31">
        <v>8012042.5300000003</v>
      </c>
      <c r="F121" s="21">
        <f t="shared" si="8"/>
        <v>8012042.5300000003</v>
      </c>
      <c r="G121" s="31">
        <v>3169062.56</v>
      </c>
      <c r="H121" s="31">
        <v>3169062.56</v>
      </c>
      <c r="I121" s="31">
        <f>F121-G121</f>
        <v>4842979.9700000007</v>
      </c>
    </row>
    <row r="122" spans="2:9">
      <c r="B122" s="19" t="s">
        <v>180</v>
      </c>
      <c r="C122" s="30" t="s">
        <v>88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</row>
    <row r="123" spans="2:9">
      <c r="B123" s="19" t="s">
        <v>181</v>
      </c>
      <c r="C123" s="30" t="s">
        <v>90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</row>
    <row r="124" spans="2:9">
      <c r="B124" s="19" t="s">
        <v>182</v>
      </c>
      <c r="C124" s="30" t="s">
        <v>92</v>
      </c>
      <c r="D124" s="31">
        <v>0</v>
      </c>
      <c r="E124" s="31">
        <v>221280</v>
      </c>
      <c r="F124" s="21">
        <f t="shared" si="8"/>
        <v>221280</v>
      </c>
      <c r="G124" s="31">
        <v>57852</v>
      </c>
      <c r="H124" s="31">
        <v>57852</v>
      </c>
      <c r="I124" s="31">
        <f>F124-G124</f>
        <v>163428</v>
      </c>
    </row>
    <row r="125" spans="2:9">
      <c r="B125" s="19" t="s">
        <v>183</v>
      </c>
      <c r="C125" s="30" t="s">
        <v>94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</row>
    <row r="126" spans="2:9">
      <c r="B126" s="19" t="s">
        <v>184</v>
      </c>
      <c r="C126" s="30" t="s">
        <v>96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</row>
    <row r="127" spans="2:9">
      <c r="B127" s="19" t="s">
        <v>185</v>
      </c>
      <c r="C127" s="30" t="s">
        <v>98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</row>
    <row r="128" spans="2:9">
      <c r="B128" s="28" t="s">
        <v>99</v>
      </c>
      <c r="C128" s="29"/>
      <c r="D128" s="25">
        <f>SUM(D129:D131)</f>
        <v>310692020</v>
      </c>
      <c r="E128" s="25">
        <f>SUM(E129:E131)</f>
        <v>50400065.899999999</v>
      </c>
      <c r="F128" s="25">
        <f>SUM(F129:F131)</f>
        <v>361092085.89999998</v>
      </c>
      <c r="G128" s="25">
        <f>SUM(G129:G131)</f>
        <v>21652432.309999999</v>
      </c>
      <c r="H128" s="25">
        <f>SUM(H129:H131)</f>
        <v>21035310.359999999</v>
      </c>
      <c r="I128" s="25">
        <f>F128-G128</f>
        <v>339439653.58999997</v>
      </c>
    </row>
    <row r="129" spans="2:9">
      <c r="B129" s="19" t="s">
        <v>186</v>
      </c>
      <c r="C129" s="30" t="s">
        <v>101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</row>
    <row r="130" spans="2:9">
      <c r="B130" s="19" t="s">
        <v>187</v>
      </c>
      <c r="C130" s="30" t="s">
        <v>103</v>
      </c>
      <c r="D130" s="31">
        <v>310692020</v>
      </c>
      <c r="E130" s="31">
        <v>50400065.899999999</v>
      </c>
      <c r="F130" s="21">
        <f>D130+E130</f>
        <v>361092085.89999998</v>
      </c>
      <c r="G130" s="31">
        <v>21652432.309999999</v>
      </c>
      <c r="H130" s="31">
        <v>21035310.359999999</v>
      </c>
      <c r="I130" s="31">
        <f>F130-G130</f>
        <v>339439653.58999997</v>
      </c>
    </row>
    <row r="131" spans="2:9">
      <c r="B131" s="19" t="s">
        <v>188</v>
      </c>
      <c r="C131" s="30" t="s">
        <v>105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</row>
    <row r="132" spans="2:9">
      <c r="B132" s="28" t="s">
        <v>106</v>
      </c>
      <c r="C132" s="29"/>
      <c r="D132" s="25">
        <f>SUM(D133:D140)</f>
        <v>0</v>
      </c>
      <c r="E132" s="25">
        <f>SUM(E133:E140)</f>
        <v>0</v>
      </c>
      <c r="F132" s="25">
        <f>SUM(F133:F140)</f>
        <v>0</v>
      </c>
      <c r="G132" s="25">
        <f>SUM(G133:G140)</f>
        <v>0</v>
      </c>
      <c r="H132" s="25">
        <f>SUM(H133:H140)</f>
        <v>0</v>
      </c>
      <c r="I132" s="25">
        <f>F132-G132</f>
        <v>0</v>
      </c>
    </row>
    <row r="133" spans="2:9">
      <c r="B133" s="19" t="s">
        <v>189</v>
      </c>
      <c r="C133" s="30" t="s">
        <v>108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</row>
    <row r="134" spans="2:9">
      <c r="B134" s="19" t="s">
        <v>190</v>
      </c>
      <c r="C134" s="30" t="s">
        <v>110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</row>
    <row r="135" spans="2:9">
      <c r="B135" s="19" t="s">
        <v>191</v>
      </c>
      <c r="C135" s="30" t="s">
        <v>112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</row>
    <row r="136" spans="2:9">
      <c r="B136" s="19" t="s">
        <v>192</v>
      </c>
      <c r="C136" s="30" t="s">
        <v>114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</row>
    <row r="137" spans="2:9">
      <c r="B137" s="19" t="s">
        <v>193</v>
      </c>
      <c r="C137" s="30" t="s">
        <v>116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</row>
    <row r="138" spans="2:9">
      <c r="B138" s="19" t="s">
        <v>194</v>
      </c>
      <c r="C138" s="30" t="s">
        <v>118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</row>
    <row r="139" spans="2:9">
      <c r="B139" s="19"/>
      <c r="C139" s="30" t="s">
        <v>119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</row>
    <row r="140" spans="2:9">
      <c r="B140" s="19" t="s">
        <v>195</v>
      </c>
      <c r="C140" s="30" t="s">
        <v>121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</row>
    <row r="141" spans="2:9">
      <c r="B141" s="28" t="s">
        <v>122</v>
      </c>
      <c r="C141" s="29"/>
      <c r="D141" s="25">
        <f>SUM(D142:D144)</f>
        <v>0</v>
      </c>
      <c r="E141" s="25">
        <f>SUM(E142:E144)</f>
        <v>0</v>
      </c>
      <c r="F141" s="25">
        <f>SUM(F142:F144)</f>
        <v>0</v>
      </c>
      <c r="G141" s="25">
        <f>SUM(G142:G144)</f>
        <v>0</v>
      </c>
      <c r="H141" s="25">
        <f>SUM(H142:H144)</f>
        <v>0</v>
      </c>
      <c r="I141" s="25">
        <f>F141-G141</f>
        <v>0</v>
      </c>
    </row>
    <row r="142" spans="2:9">
      <c r="B142" s="19" t="s">
        <v>196</v>
      </c>
      <c r="C142" s="30" t="s">
        <v>124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</row>
    <row r="143" spans="2:9">
      <c r="B143" s="19" t="s">
        <v>197</v>
      </c>
      <c r="C143" s="30" t="s">
        <v>126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</row>
    <row r="144" spans="2:9">
      <c r="B144" s="19" t="s">
        <v>198</v>
      </c>
      <c r="C144" s="30" t="s">
        <v>128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</row>
    <row r="145" spans="2:9">
      <c r="B145" s="28" t="s">
        <v>129</v>
      </c>
      <c r="C145" s="29"/>
      <c r="D145" s="25">
        <f>SUM(D146:D152)</f>
        <v>0</v>
      </c>
      <c r="E145" s="25">
        <f>SUM(E146:E152)</f>
        <v>0</v>
      </c>
      <c r="F145" s="25">
        <f>SUM(F146:F152)</f>
        <v>0</v>
      </c>
      <c r="G145" s="25">
        <f>SUM(G146:G152)</f>
        <v>0</v>
      </c>
      <c r="H145" s="25">
        <f>SUM(H146:H152)</f>
        <v>0</v>
      </c>
      <c r="I145" s="25">
        <f>F145-G145</f>
        <v>0</v>
      </c>
    </row>
    <row r="146" spans="2:9">
      <c r="B146" s="19" t="s">
        <v>199</v>
      </c>
      <c r="C146" s="30" t="s">
        <v>131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</row>
    <row r="147" spans="2:9">
      <c r="B147" s="19" t="s">
        <v>200</v>
      </c>
      <c r="C147" s="30" t="s">
        <v>133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</row>
    <row r="148" spans="2:9">
      <c r="B148" s="19" t="s">
        <v>201</v>
      </c>
      <c r="C148" s="30" t="s">
        <v>135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</row>
    <row r="149" spans="2:9">
      <c r="B149" s="19" t="s">
        <v>202</v>
      </c>
      <c r="C149" s="30" t="s">
        <v>137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</row>
    <row r="150" spans="2:9">
      <c r="B150" s="19" t="s">
        <v>203</v>
      </c>
      <c r="C150" s="30" t="s">
        <v>139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</row>
    <row r="151" spans="2:9">
      <c r="B151" s="19" t="s">
        <v>204</v>
      </c>
      <c r="C151" s="30" t="s">
        <v>141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</row>
    <row r="152" spans="2:9">
      <c r="B152" s="19" t="s">
        <v>205</v>
      </c>
      <c r="C152" s="30" t="s">
        <v>143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</row>
    <row r="153" spans="2:9" ht="5.0999999999999996" customHeight="1">
      <c r="B153" s="23"/>
      <c r="C153" s="32"/>
      <c r="D153" s="31"/>
      <c r="E153" s="31"/>
      <c r="F153" s="31"/>
      <c r="G153" s="31"/>
      <c r="H153" s="31"/>
      <c r="I153" s="31"/>
    </row>
    <row r="154" spans="2:9">
      <c r="B154" s="23"/>
      <c r="C154" s="24" t="s">
        <v>206</v>
      </c>
      <c r="D154" s="25">
        <f>D4+D79</f>
        <v>387964750.49000001</v>
      </c>
      <c r="E154" s="25">
        <f t="shared" ref="E154:J154" si="9">E4+E79</f>
        <v>99218567.919999987</v>
      </c>
      <c r="F154" s="25">
        <f t="shared" si="9"/>
        <v>487183318.40999997</v>
      </c>
      <c r="G154" s="25">
        <f t="shared" si="9"/>
        <v>45067048.980000004</v>
      </c>
      <c r="H154" s="25">
        <f t="shared" si="9"/>
        <v>44186388.270000003</v>
      </c>
      <c r="I154" s="25">
        <f t="shared" si="9"/>
        <v>442116269.42999995</v>
      </c>
    </row>
    <row r="155" spans="2:9" ht="5.0999999999999996" customHeight="1">
      <c r="B155" s="33"/>
      <c r="C155" s="34"/>
      <c r="D155" s="35"/>
      <c r="E155" s="35"/>
      <c r="F155" s="35"/>
      <c r="G155" s="35"/>
      <c r="H155" s="35"/>
      <c r="I155" s="35"/>
    </row>
    <row r="156" spans="2:9">
      <c r="D156" s="36"/>
      <c r="E156" s="36"/>
      <c r="F156" s="36"/>
      <c r="G156" s="36"/>
      <c r="H156" s="36"/>
      <c r="I156" s="36"/>
    </row>
    <row r="157" spans="2:9">
      <c r="B157" s="37" t="s">
        <v>207</v>
      </c>
    </row>
    <row r="160" spans="2:9">
      <c r="C160" s="4" t="s">
        <v>208</v>
      </c>
      <c r="E160" s="4" t="s">
        <v>209</v>
      </c>
    </row>
    <row r="161" spans="3:6">
      <c r="C161" s="37" t="s">
        <v>210</v>
      </c>
      <c r="E161" s="38" t="s">
        <v>211</v>
      </c>
      <c r="F161" s="38"/>
    </row>
    <row r="162" spans="3:6">
      <c r="C162" s="37" t="s">
        <v>212</v>
      </c>
      <c r="E162" s="38" t="s">
        <v>213</v>
      </c>
      <c r="F162" s="38"/>
    </row>
  </sheetData>
  <sheetProtection password="D5D2" sheet="1" objects="1" scenarios="1"/>
  <mergeCells count="26">
    <mergeCell ref="E161:F161"/>
    <mergeCell ref="E162:F162"/>
    <mergeCell ref="B108:C108"/>
    <mergeCell ref="B118:C118"/>
    <mergeCell ref="B128:C128"/>
    <mergeCell ref="B132:C132"/>
    <mergeCell ref="B141:C141"/>
    <mergeCell ref="B145:C145"/>
    <mergeCell ref="B66:C66"/>
    <mergeCell ref="B70:C70"/>
    <mergeCell ref="B79:C79"/>
    <mergeCell ref="B80:C80"/>
    <mergeCell ref="B88:C88"/>
    <mergeCell ref="B98:C98"/>
    <mergeCell ref="B13:C13"/>
    <mergeCell ref="B23:C23"/>
    <mergeCell ref="B33:C33"/>
    <mergeCell ref="B43:C43"/>
    <mergeCell ref="B53:C53"/>
    <mergeCell ref="B57:C57"/>
    <mergeCell ref="B1:I1"/>
    <mergeCell ref="B2:C2"/>
    <mergeCell ref="D2:H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Lourdes Pérez Castañeda</dc:creator>
  <cp:lastModifiedBy>María de Lourdes Pérez Castañeda</cp:lastModifiedBy>
  <dcterms:created xsi:type="dcterms:W3CDTF">2018-02-19T19:00:59Z</dcterms:created>
  <dcterms:modified xsi:type="dcterms:W3CDTF">2018-02-19T19:04:01Z</dcterms:modified>
</cp:coreProperties>
</file>