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guel.cruces\Downloads\1ER TRIM 2018\anual\2 EGRESO\"/>
    </mc:Choice>
  </mc:AlternateContent>
  <bookViews>
    <workbookView xWindow="240" yWindow="330" windowWidth="19425" windowHeight="7185"/>
  </bookViews>
  <sheets>
    <sheet name="IAPPE" sheetId="1" r:id="rId1"/>
    <sheet name="Hoja1" sheetId="2" r:id="rId2"/>
  </sheets>
  <definedNames>
    <definedName name="_xlnm.Print_Area" localSheetId="0">IAPPE!$A$1:$E$118</definedName>
  </definedNames>
  <calcPr calcId="152511"/>
</workbook>
</file>

<file path=xl/calcChain.xml><?xml version="1.0" encoding="utf-8"?>
<calcChain xmlns="http://schemas.openxmlformats.org/spreadsheetml/2006/main">
  <c r="C113" i="1" l="1"/>
  <c r="C8" i="1"/>
  <c r="F77" i="1" l="1"/>
  <c r="C45" i="1" l="1"/>
  <c r="C43" i="1"/>
  <c r="C37" i="1"/>
  <c r="C34" i="1"/>
  <c r="C24" i="1"/>
  <c r="C16" i="1"/>
  <c r="C9" i="1"/>
  <c r="C71" i="1" l="1"/>
  <c r="C68" i="1"/>
  <c r="C66" i="1"/>
  <c r="C65" i="1" l="1"/>
  <c r="F76" i="1"/>
  <c r="F78" i="1"/>
  <c r="F79" i="1"/>
  <c r="F80" i="1"/>
  <c r="F81" i="1"/>
  <c r="F82" i="1"/>
  <c r="F75" i="1"/>
</calcChain>
</file>

<file path=xl/sharedStrings.xml><?xml version="1.0" encoding="utf-8"?>
<sst xmlns="http://schemas.openxmlformats.org/spreadsheetml/2006/main" count="120" uniqueCount="103">
  <si>
    <t>Plaza / Puesto</t>
  </si>
  <si>
    <t># de Plazas</t>
  </si>
  <si>
    <t>De</t>
  </si>
  <si>
    <t>Hasta</t>
  </si>
  <si>
    <t>Total</t>
  </si>
  <si>
    <t>Importe</t>
  </si>
  <si>
    <t>Coordinador</t>
  </si>
  <si>
    <t>***** Clasificador por Objeto del Gasto</t>
  </si>
  <si>
    <t>***** Clasificación por Tipo de Gasto</t>
  </si>
  <si>
    <t>***** Clasificación Funcional</t>
  </si>
  <si>
    <t>*** Programas y Proyectos</t>
  </si>
  <si>
    <t>INFORMACION ADICIONAL AL PROYECTO DE PRESUPUESTO DE EGRESOS</t>
  </si>
  <si>
    <t>(Pesos)</t>
  </si>
  <si>
    <t>Información Anual del Ejercicio Fiscal 2018</t>
  </si>
  <si>
    <t>1 -Gobierno</t>
  </si>
  <si>
    <t>1.03 -Coordinacion De La Politica De Gobierno</t>
  </si>
  <si>
    <t>2 -Desarrollo Social</t>
  </si>
  <si>
    <t>2.05 -Educacion</t>
  </si>
  <si>
    <t>2. 1 Gasto corriente</t>
  </si>
  <si>
    <t>2. 2 Gasto de capital</t>
  </si>
  <si>
    <t>Q0303 Programa Anual de Obra de Infraestructura Educativa.- Fondo de Aportaciones Multiples (FAM)</t>
  </si>
  <si>
    <t>Q2064 Programa de mejoramiento de la infraestructura educativa FAM Monetizado</t>
  </si>
  <si>
    <t>Q2089 Fortalecimiento para la ejecución del Programa de Certificados de Infraestructura Escolar</t>
  </si>
  <si>
    <t>Programa Anual de Obra de Infraestructura Educativa</t>
  </si>
  <si>
    <t>Remuneraciones Mensual *</t>
  </si>
  <si>
    <t>*</t>
  </si>
  <si>
    <t>Las Remuneraciones se consideraron de la Remuneración mensual bruta al 31 de marzo del 2018</t>
  </si>
  <si>
    <t>-</t>
  </si>
  <si>
    <t>Los empleados como  Prestador de servicios profesionales no cuentan con Denominación del cargo por lo que se reflejan de acuerdo a su nivel tabular</t>
  </si>
  <si>
    <t>Especialista tecnico</t>
  </si>
  <si>
    <t>Delegado administrativo</t>
  </si>
  <si>
    <t>Arquitecto/ingeniero</t>
  </si>
  <si>
    <t>Analista de proyectos</t>
  </si>
  <si>
    <t>Jefe de unidad</t>
  </si>
  <si>
    <t>Coordinador de proyectos</t>
  </si>
  <si>
    <t>Director de area</t>
  </si>
  <si>
    <t>Director general paraestatal</t>
  </si>
  <si>
    <t>Prestador de servicios profesionales Nivel 2</t>
  </si>
  <si>
    <t>Prestador de servicios profesionales Nivel 3</t>
  </si>
  <si>
    <t>Prestador de servicios profesionales Nivel 5</t>
  </si>
  <si>
    <t>Prestador de servicios profesionales Nivel 6</t>
  </si>
  <si>
    <t>Prestador de servicios profesionales Nivel 7</t>
  </si>
  <si>
    <t>Prestador de servicios profesionales Nivel 10</t>
  </si>
  <si>
    <t>Ente Público:  Instituto de Infraestructura Fisica Educativa de Guanajuato</t>
  </si>
  <si>
    <t>Servicios Personales</t>
  </si>
  <si>
    <t>Materiales Y Suministros</t>
  </si>
  <si>
    <t>Servicios Generales</t>
  </si>
  <si>
    <t>Transferencias, Asignaciones, Subsidios Y Otras Ay</t>
  </si>
  <si>
    <t>Bienes Muebles, Inmuebles E Intangibles</t>
  </si>
  <si>
    <t>Inversión Pública</t>
  </si>
  <si>
    <t>Inversiones Financieras Y Otras Provisiones</t>
  </si>
  <si>
    <t xml:space="preserve">  Materiales De Administración, Emisión De Documento</t>
  </si>
  <si>
    <t xml:space="preserve">  Remuneraciones Al Personal De Carácter Permanente</t>
  </si>
  <si>
    <t xml:space="preserve">  Remuneraciones Al Personal De Carácter Transitorio</t>
  </si>
  <si>
    <t xml:space="preserve">  Remuneraciones Adicionales Y Especiales</t>
  </si>
  <si>
    <t xml:space="preserve">  Seguridad Social</t>
  </si>
  <si>
    <t xml:space="preserve">  Otras Prestaciones Sociales Y Económicas</t>
  </si>
  <si>
    <t xml:space="preserve">  Pago De Estímulos A Servidores Públicos</t>
  </si>
  <si>
    <t xml:space="preserve">  Alimentos Y Utensilios</t>
  </si>
  <si>
    <t xml:space="preserve"> Materiales Y Artículos De Construcción Y Reparació</t>
  </si>
  <si>
    <t xml:space="preserve"> Productos Químicos, Farmaceúticos Y De Laboratorio</t>
  </si>
  <si>
    <t xml:space="preserve"> Combustibles, Lubricantes Y Aditivos</t>
  </si>
  <si>
    <t xml:space="preserve"> Vesturio, Blancos Y Prendas E Protección Y Artícul</t>
  </si>
  <si>
    <t xml:space="preserve"> Herramientas, Refacciones Y Accesorios Menores</t>
  </si>
  <si>
    <t xml:space="preserve">  Servicios Básicos</t>
  </si>
  <si>
    <t xml:space="preserve">  Servicios De Arrendamiento</t>
  </si>
  <si>
    <t xml:space="preserve">  Servicios, Profesionales, Científicos, Técnicos Y</t>
  </si>
  <si>
    <t xml:space="preserve">  Servicios Financieros, Bancarios Y Comerciales</t>
  </si>
  <si>
    <t xml:space="preserve">  Servicios De Instalación, Reparación, Mantenimient</t>
  </si>
  <si>
    <t xml:space="preserve">  Servicios De Comunicación Social Y Publicidad</t>
  </si>
  <si>
    <t xml:space="preserve">  Servicios De Traslado Y Viáticos</t>
  </si>
  <si>
    <t xml:space="preserve">  Servicios Oficiales</t>
  </si>
  <si>
    <t xml:space="preserve">  Otros Servicios Generales</t>
  </si>
  <si>
    <t xml:space="preserve">  Mobiliario Y Equipo Educacional Y Recreativo</t>
  </si>
  <si>
    <t xml:space="preserve">  Mobiliario Y Equipo De Administración</t>
  </si>
  <si>
    <t xml:space="preserve">  Transferencias Al Resto Del Sector Público</t>
  </si>
  <si>
    <t xml:space="preserve">  Pensiones Y Jubilaciones</t>
  </si>
  <si>
    <t xml:space="preserve">  Equipo E Instrumental Médico Y De Laboratorio</t>
  </si>
  <si>
    <t xml:space="preserve">  Vehículos Y Equipo De Transporte</t>
  </si>
  <si>
    <t xml:space="preserve">  Maquinaria, Otros Equipos Y Herramientas</t>
  </si>
  <si>
    <t xml:space="preserve">  Obra Pública En Bienes Propios</t>
  </si>
  <si>
    <t xml:space="preserve">  Provisiones Para Contingencias Y Otras Erogaciones</t>
  </si>
  <si>
    <t>Participaciones y Aportaciones</t>
  </si>
  <si>
    <t>Deuda Pública</t>
  </si>
  <si>
    <t xml:space="preserve">  Participaciones</t>
  </si>
  <si>
    <t xml:space="preserve">  Aportaciones</t>
  </si>
  <si>
    <t xml:space="preserve">  Convenios</t>
  </si>
  <si>
    <t xml:space="preserve">  Amortización de la Deuda Pública</t>
  </si>
  <si>
    <t xml:space="preserve">  Intereses de la Deuda Pública</t>
  </si>
  <si>
    <t xml:space="preserve">  Comisiones de la Deuda Pública</t>
  </si>
  <si>
    <t xml:space="preserve">  Gastos de la Deuda Pública</t>
  </si>
  <si>
    <t xml:space="preserve">  Costo por Coberturas</t>
  </si>
  <si>
    <t xml:space="preserve">  Apoyos Financieros</t>
  </si>
  <si>
    <t xml:space="preserve"> Adeudos de Ejercicios Fiscales Anteriores (ADEFAS)</t>
  </si>
  <si>
    <t>Operador administrativo 'B'</t>
  </si>
  <si>
    <t>Operador de servicios 'B'</t>
  </si>
  <si>
    <t>Operador tecnico 'A'</t>
  </si>
  <si>
    <t>Especialista administrativo 'A"</t>
  </si>
  <si>
    <t>Jefe de unidad 'A'</t>
  </si>
  <si>
    <t>Jefe de departamento "C"</t>
  </si>
  <si>
    <t>Jefe de departamento "B"</t>
  </si>
  <si>
    <t>Jefe de departamento 'A'</t>
  </si>
  <si>
    <t>Secretario particular 'A'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</si>
</sst>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00000"/>
    <numFmt numFmtId="165" formatCode="_-&quot;$&quot;* #,##0_-;\-&quot;$&quot;* #,##0_-;_-&quot;$&quot;* &quot;-&quot;??_-;_-@_-"/>
    <numFmt numFmtId="166" formatCode="#,##0_ ;\-#,##0\ 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8"/>
      <color theme="1"/>
      <name val="Arial Black"/>
      <family val="2"/>
    </font>
    <font>
      <sz val="11"/>
      <color theme="1"/>
      <name val="Arial Black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E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2">
    <xf numFmtId="0" fontId="0" fillId="0" borderId="0" xfId="0"/>
    <xf numFmtId="0" fontId="4" fillId="0" borderId="0" xfId="0" applyFont="1" applyAlignment="1"/>
    <xf numFmtId="0" fontId="4" fillId="0" borderId="0" xfId="0" applyFont="1" applyAlignment="1">
      <alignment vertical="center"/>
    </xf>
    <xf numFmtId="0" fontId="3" fillId="0" borderId="0" xfId="0" applyFont="1" applyAlignment="1"/>
    <xf numFmtId="0" fontId="3" fillId="0" borderId="0" xfId="0" applyFont="1"/>
    <xf numFmtId="43" fontId="3" fillId="0" borderId="0" xfId="1" applyFont="1" applyFill="1"/>
    <xf numFmtId="0" fontId="4" fillId="0" borderId="0" xfId="0" applyFont="1"/>
    <xf numFmtId="164" fontId="4" fillId="0" borderId="0" xfId="0" applyNumberFormat="1" applyFont="1"/>
    <xf numFmtId="43" fontId="4" fillId="0" borderId="0" xfId="0" applyNumberFormat="1" applyFont="1"/>
    <xf numFmtId="0" fontId="4" fillId="0" borderId="0" xfId="0" applyFont="1" applyFill="1"/>
    <xf numFmtId="0" fontId="4" fillId="0" borderId="0" xfId="0" applyFont="1" applyBorder="1"/>
    <xf numFmtId="4" fontId="4" fillId="0" borderId="0" xfId="0" applyNumberFormat="1" applyFont="1" applyBorder="1"/>
    <xf numFmtId="43" fontId="4" fillId="0" borderId="0" xfId="1" applyFont="1" applyFill="1" applyBorder="1"/>
    <xf numFmtId="43" fontId="4" fillId="0" borderId="0" xfId="1" applyFont="1"/>
    <xf numFmtId="43" fontId="4" fillId="0" borderId="0" xfId="1" applyFont="1" applyAlignment="1">
      <alignment vertical="center"/>
    </xf>
    <xf numFmtId="43" fontId="4" fillId="0" borderId="0" xfId="0" applyNumberFormat="1" applyFont="1" applyAlignment="1">
      <alignment vertical="center"/>
    </xf>
    <xf numFmtId="0" fontId="3" fillId="0" borderId="0" xfId="0" applyFont="1" applyBorder="1"/>
    <xf numFmtId="43" fontId="3" fillId="0" borderId="0" xfId="1" applyFont="1" applyBorder="1"/>
    <xf numFmtId="43" fontId="3" fillId="0" borderId="0" xfId="1" applyFont="1" applyFill="1" applyAlignment="1">
      <alignment vertical="center"/>
    </xf>
    <xf numFmtId="0" fontId="11" fillId="2" borderId="11" xfId="0" applyFont="1" applyFill="1" applyBorder="1" applyAlignment="1">
      <alignment horizontal="center"/>
    </xf>
    <xf numFmtId="0" fontId="4" fillId="2" borderId="13" xfId="0" applyFont="1" applyFill="1" applyBorder="1"/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6" fillId="2" borderId="6" xfId="0" applyFont="1" applyFill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11" fillId="3" borderId="0" xfId="0" applyFont="1" applyFill="1" applyBorder="1" applyAlignment="1">
      <alignment horizontal="center"/>
    </xf>
    <xf numFmtId="0" fontId="12" fillId="3" borderId="0" xfId="0" applyFont="1" applyFill="1" applyBorder="1" applyAlignment="1"/>
    <xf numFmtId="0" fontId="14" fillId="0" borderId="0" xfId="0" applyFont="1"/>
    <xf numFmtId="0" fontId="14" fillId="0" borderId="2" xfId="0" applyFont="1" applyBorder="1"/>
    <xf numFmtId="0" fontId="14" fillId="0" borderId="9" xfId="0" applyFont="1" applyBorder="1"/>
    <xf numFmtId="0" fontId="14" fillId="0" borderId="1" xfId="0" applyFont="1" applyBorder="1"/>
    <xf numFmtId="0" fontId="14" fillId="0" borderId="2" xfId="0" applyFont="1" applyBorder="1" applyAlignment="1">
      <alignment wrapText="1"/>
    </xf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10" fillId="0" borderId="0" xfId="0" applyFont="1" applyFill="1"/>
    <xf numFmtId="0" fontId="15" fillId="0" borderId="6" xfId="0" applyFont="1" applyFill="1" applyBorder="1" applyAlignment="1">
      <alignment horizontal="center"/>
    </xf>
    <xf numFmtId="0" fontId="15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/>
    </xf>
    <xf numFmtId="43" fontId="15" fillId="0" borderId="6" xfId="1" applyFont="1" applyFill="1" applyBorder="1" applyAlignment="1">
      <alignment horizontal="center"/>
    </xf>
    <xf numFmtId="43" fontId="15" fillId="0" borderId="1" xfId="1" applyFont="1" applyFill="1" applyBorder="1" applyAlignment="1">
      <alignment horizontal="center"/>
    </xf>
    <xf numFmtId="43" fontId="15" fillId="0" borderId="7" xfId="1" applyFont="1" applyFill="1" applyBorder="1" applyAlignment="1">
      <alignment horizontal="center"/>
    </xf>
    <xf numFmtId="43" fontId="15" fillId="0" borderId="2" xfId="1" applyFont="1" applyFill="1" applyBorder="1" applyAlignment="1">
      <alignment horizontal="center"/>
    </xf>
    <xf numFmtId="43" fontId="15" fillId="0" borderId="9" xfId="1" applyFont="1" applyFill="1" applyBorder="1" applyAlignment="1">
      <alignment horizontal="center"/>
    </xf>
    <xf numFmtId="43" fontId="4" fillId="0" borderId="0" xfId="0" applyNumberFormat="1" applyFont="1" applyFill="1"/>
    <xf numFmtId="0" fontId="18" fillId="0" borderId="7" xfId="0" applyFont="1" applyBorder="1" applyAlignment="1">
      <alignment vertical="center"/>
    </xf>
    <xf numFmtId="0" fontId="17" fillId="0" borderId="7" xfId="0" applyFont="1" applyBorder="1" applyAlignment="1">
      <alignment vertical="center"/>
    </xf>
    <xf numFmtId="0" fontId="18" fillId="0" borderId="10" xfId="0" applyFont="1" applyBorder="1" applyAlignment="1">
      <alignment vertical="center"/>
    </xf>
    <xf numFmtId="0" fontId="17" fillId="0" borderId="1" xfId="0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8" fillId="0" borderId="9" xfId="0" applyFont="1" applyBorder="1" applyAlignment="1">
      <alignment vertical="center"/>
    </xf>
    <xf numFmtId="166" fontId="6" fillId="2" borderId="3" xfId="7" applyNumberFormat="1" applyFont="1" applyFill="1" applyBorder="1" applyAlignment="1">
      <alignment vertical="center"/>
    </xf>
    <xf numFmtId="166" fontId="16" fillId="0" borderId="1" xfId="0" applyNumberFormat="1" applyFont="1" applyBorder="1"/>
    <xf numFmtId="166" fontId="0" fillId="0" borderId="2" xfId="0" applyNumberFormat="1" applyBorder="1"/>
    <xf numFmtId="166" fontId="16" fillId="0" borderId="2" xfId="0" applyNumberFormat="1" applyFont="1" applyBorder="1"/>
    <xf numFmtId="166" fontId="0" fillId="0" borderId="9" xfId="0" applyNumberFormat="1" applyBorder="1"/>
    <xf numFmtId="166" fontId="3" fillId="0" borderId="0" xfId="1" applyNumberFormat="1" applyFont="1" applyBorder="1"/>
    <xf numFmtId="166" fontId="6" fillId="2" borderId="15" xfId="7" applyNumberFormat="1" applyFont="1" applyFill="1" applyBorder="1" applyAlignment="1">
      <alignment vertical="center"/>
    </xf>
    <xf numFmtId="166" fontId="14" fillId="0" borderId="17" xfId="1" applyNumberFormat="1" applyFont="1" applyBorder="1"/>
    <xf numFmtId="166" fontId="14" fillId="0" borderId="16" xfId="1" applyNumberFormat="1" applyFont="1" applyBorder="1"/>
    <xf numFmtId="166" fontId="14" fillId="0" borderId="0" xfId="1" applyNumberFormat="1" applyFont="1" applyFill="1"/>
    <xf numFmtId="43" fontId="14" fillId="0" borderId="8" xfId="1" applyFont="1" applyFill="1" applyBorder="1"/>
    <xf numFmtId="43" fontId="14" fillId="0" borderId="3" xfId="1" applyFont="1" applyFill="1" applyBorder="1"/>
    <xf numFmtId="0" fontId="11" fillId="2" borderId="4" xfId="0" applyFont="1" applyFill="1" applyBorder="1" applyAlignment="1">
      <alignment horizontal="center" wrapText="1"/>
    </xf>
    <xf numFmtId="0" fontId="11" fillId="2" borderId="12" xfId="0" applyFont="1" applyFill="1" applyBorder="1" applyAlignment="1">
      <alignment horizontal="center" wrapText="1"/>
    </xf>
    <xf numFmtId="0" fontId="11" fillId="2" borderId="0" xfId="0" applyFont="1" applyFill="1" applyBorder="1" applyAlignment="1">
      <alignment horizontal="center"/>
    </xf>
    <xf numFmtId="0" fontId="11" fillId="0" borderId="0" xfId="0" applyFont="1"/>
    <xf numFmtId="43" fontId="11" fillId="0" borderId="0" xfId="0" applyNumberFormat="1" applyFont="1"/>
    <xf numFmtId="0" fontId="0" fillId="0" borderId="0" xfId="0" applyFont="1"/>
    <xf numFmtId="4" fontId="2" fillId="0" borderId="3" xfId="1" applyNumberFormat="1" applyFont="1" applyBorder="1" applyAlignment="1">
      <alignment vertical="center"/>
    </xf>
    <xf numFmtId="0" fontId="19" fillId="0" borderId="3" xfId="0" applyFont="1" applyBorder="1" applyAlignment="1">
      <alignment horizontal="justify" vertical="top" wrapText="1"/>
    </xf>
    <xf numFmtId="0" fontId="19" fillId="0" borderId="3" xfId="0" applyFont="1" applyBorder="1" applyAlignment="1">
      <alignment horizontal="left" vertical="top" wrapText="1"/>
    </xf>
    <xf numFmtId="3" fontId="0" fillId="0" borderId="0" xfId="0" applyNumberFormat="1" applyFont="1" applyBorder="1"/>
    <xf numFmtId="43" fontId="7" fillId="2" borderId="3" xfId="1" applyFont="1" applyFill="1" applyBorder="1" applyAlignment="1">
      <alignment horizontal="center" vertical="center" wrapText="1"/>
    </xf>
    <xf numFmtId="0" fontId="0" fillId="0" borderId="3" xfId="0" applyFont="1" applyBorder="1"/>
    <xf numFmtId="3" fontId="0" fillId="0" borderId="3" xfId="0" applyNumberFormat="1" applyFont="1" applyBorder="1"/>
    <xf numFmtId="165" fontId="20" fillId="0" borderId="3" xfId="7" applyNumberFormat="1" applyFont="1" applyFill="1" applyBorder="1"/>
    <xf numFmtId="3" fontId="2" fillId="0" borderId="3" xfId="1" applyNumberFormat="1" applyFont="1" applyBorder="1" applyAlignment="1">
      <alignment vertical="center"/>
    </xf>
    <xf numFmtId="0" fontId="8" fillId="2" borderId="0" xfId="0" applyFont="1" applyFill="1" applyBorder="1" applyAlignment="1">
      <alignment horizontal="right"/>
    </xf>
    <xf numFmtId="0" fontId="11" fillId="3" borderId="0" xfId="0" applyFont="1" applyFill="1" applyBorder="1" applyAlignment="1">
      <alignment horizontal="center"/>
    </xf>
  </cellXfs>
  <cellStyles count="8">
    <cellStyle name="Millares" xfId="1" builtinId="3"/>
    <cellStyle name="Millares 2" xfId="4"/>
    <cellStyle name="Millares 3" xfId="6"/>
    <cellStyle name="Moneda" xfId="7" builtinId="4"/>
    <cellStyle name="Normal" xfId="0" builtinId="0"/>
    <cellStyle name="Normal 2 10 2" xfId="2"/>
    <cellStyle name="Normal 2 33" xfId="5"/>
    <cellStyle name="Normal 3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0</xdr:row>
      <xdr:rowOff>1</xdr:rowOff>
    </xdr:from>
    <xdr:to>
      <xdr:col>1</xdr:col>
      <xdr:colOff>900375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8" y="1"/>
          <a:ext cx="900374" cy="10900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17"/>
  <sheetViews>
    <sheetView showGridLines="0" tabSelected="1" zoomScale="90" zoomScaleNormal="90" workbookViewId="0">
      <selection activeCell="D19" sqref="D19"/>
    </sheetView>
  </sheetViews>
  <sheetFormatPr baseColWidth="10" defaultColWidth="11.42578125" defaultRowHeight="14.25"/>
  <cols>
    <col min="1" max="1" width="3.7109375" style="6" customWidth="1"/>
    <col min="2" max="2" width="88.28515625" style="4" customWidth="1"/>
    <col min="3" max="3" width="18.85546875" style="5" bestFit="1" customWidth="1"/>
    <col min="4" max="5" width="12" style="6" customWidth="1"/>
    <col min="6" max="6" width="15.140625" style="6" bestFit="1" customWidth="1"/>
    <col min="7" max="16384" width="11.42578125" style="6"/>
  </cols>
  <sheetData>
    <row r="1" spans="2:6" ht="15.75">
      <c r="B1" s="80" t="s">
        <v>11</v>
      </c>
      <c r="C1" s="80"/>
    </row>
    <row r="2" spans="2:6" ht="23.25" customHeight="1">
      <c r="B2" s="67" t="s">
        <v>13</v>
      </c>
      <c r="C2" s="67"/>
    </row>
    <row r="3" spans="2:6" ht="23.25" customHeight="1">
      <c r="B3" s="67" t="s">
        <v>12</v>
      </c>
      <c r="C3" s="67"/>
    </row>
    <row r="4" spans="2:6" ht="23.25" customHeight="1">
      <c r="B4" s="81"/>
      <c r="C4" s="81"/>
    </row>
    <row r="5" spans="2:6" ht="23.25" customHeight="1">
      <c r="B5" s="27" t="s">
        <v>43</v>
      </c>
      <c r="C5" s="27"/>
    </row>
    <row r="6" spans="2:6" ht="15">
      <c r="B6" s="26"/>
      <c r="C6" s="26"/>
    </row>
    <row r="7" spans="2:6" ht="15.75" customHeight="1">
      <c r="B7" s="25" t="s">
        <v>7</v>
      </c>
      <c r="C7" s="75" t="s">
        <v>5</v>
      </c>
    </row>
    <row r="8" spans="2:6" ht="17.25" customHeight="1">
      <c r="B8" s="76" t="s">
        <v>4</v>
      </c>
      <c r="C8" s="78">
        <f>+C9+C16+C24+C34+C37+C43+C45+C47+C51</f>
        <v>1025617183.65</v>
      </c>
      <c r="D8" s="7"/>
    </row>
    <row r="9" spans="2:6" s="68" customFormat="1" ht="18" customHeight="1">
      <c r="B9" s="76" t="s">
        <v>44</v>
      </c>
      <c r="C9" s="77">
        <f>+C10+C11+C12+C13+C14+C15</f>
        <v>54756765.129999995</v>
      </c>
      <c r="E9" s="69"/>
      <c r="F9" s="69"/>
    </row>
    <row r="10" spans="2:6" ht="15">
      <c r="B10" s="76" t="s">
        <v>52</v>
      </c>
      <c r="C10" s="77">
        <v>8429040</v>
      </c>
      <c r="E10" s="8"/>
      <c r="F10" s="8"/>
    </row>
    <row r="11" spans="2:6" ht="15">
      <c r="B11" s="76" t="s">
        <v>53</v>
      </c>
      <c r="C11" s="77">
        <v>21207226.489999998</v>
      </c>
      <c r="E11" s="8"/>
      <c r="F11" s="8"/>
    </row>
    <row r="12" spans="2:6" ht="15">
      <c r="B12" s="76" t="s">
        <v>54</v>
      </c>
      <c r="C12" s="77">
        <v>11748081</v>
      </c>
      <c r="E12" s="8"/>
      <c r="F12" s="8"/>
    </row>
    <row r="13" spans="2:6" ht="15">
      <c r="B13" s="76" t="s">
        <v>55</v>
      </c>
      <c r="C13" s="77">
        <v>4704537.6399999997</v>
      </c>
      <c r="E13" s="8"/>
      <c r="F13" s="8"/>
    </row>
    <row r="14" spans="2:6" ht="15">
      <c r="B14" s="76" t="s">
        <v>56</v>
      </c>
      <c r="C14" s="77">
        <v>8659968</v>
      </c>
      <c r="E14" s="8"/>
      <c r="F14" s="8"/>
    </row>
    <row r="15" spans="2:6" ht="15">
      <c r="B15" s="76" t="s">
        <v>57</v>
      </c>
      <c r="C15" s="77">
        <v>7912</v>
      </c>
      <c r="E15" s="8"/>
      <c r="F15" s="8"/>
    </row>
    <row r="16" spans="2:6" s="68" customFormat="1" ht="15">
      <c r="B16" s="76" t="s">
        <v>45</v>
      </c>
      <c r="C16" s="77">
        <f>+C17+C18+C19+C20+C21+C22+C23</f>
        <v>2872986.84</v>
      </c>
      <c r="E16" s="69"/>
      <c r="F16" s="69"/>
    </row>
    <row r="17" spans="2:6" ht="15">
      <c r="B17" s="76" t="s">
        <v>51</v>
      </c>
      <c r="C17" s="77">
        <v>334228.59000000003</v>
      </c>
      <c r="E17" s="8"/>
      <c r="F17" s="8"/>
    </row>
    <row r="18" spans="2:6" ht="15">
      <c r="B18" s="76" t="s">
        <v>58</v>
      </c>
      <c r="C18" s="77">
        <v>60932.59</v>
      </c>
      <c r="E18" s="8"/>
      <c r="F18" s="8"/>
    </row>
    <row r="19" spans="2:6" ht="15">
      <c r="B19" s="76" t="s">
        <v>59</v>
      </c>
      <c r="C19" s="77">
        <v>74275.289999999994</v>
      </c>
      <c r="E19" s="8"/>
      <c r="F19" s="8"/>
    </row>
    <row r="20" spans="2:6" ht="15">
      <c r="B20" s="76" t="s">
        <v>60</v>
      </c>
      <c r="C20" s="77">
        <v>25232</v>
      </c>
      <c r="E20" s="8"/>
      <c r="F20" s="8"/>
    </row>
    <row r="21" spans="2:6" ht="15">
      <c r="B21" s="76" t="s">
        <v>61</v>
      </c>
      <c r="C21" s="77">
        <v>2315939.34</v>
      </c>
      <c r="E21" s="8"/>
      <c r="F21" s="8"/>
    </row>
    <row r="22" spans="2:6" ht="15">
      <c r="B22" s="76" t="s">
        <v>62</v>
      </c>
      <c r="C22" s="77">
        <v>0</v>
      </c>
      <c r="E22" s="8"/>
      <c r="F22" s="8"/>
    </row>
    <row r="23" spans="2:6" ht="15">
      <c r="B23" s="76" t="s">
        <v>63</v>
      </c>
      <c r="C23" s="77">
        <v>62379.03</v>
      </c>
      <c r="E23" s="8"/>
      <c r="F23" s="8"/>
    </row>
    <row r="24" spans="2:6" s="68" customFormat="1" ht="15">
      <c r="B24" s="76" t="s">
        <v>46</v>
      </c>
      <c r="C24" s="77">
        <f>+C25+C26+C27+C28+C29+C30+C31+C32+C33</f>
        <v>6495135.6799999997</v>
      </c>
    </row>
    <row r="25" spans="2:6" ht="15">
      <c r="B25" s="76" t="s">
        <v>64</v>
      </c>
      <c r="C25" s="77">
        <v>1314637.94</v>
      </c>
    </row>
    <row r="26" spans="2:6" ht="15">
      <c r="B26" s="76" t="s">
        <v>65</v>
      </c>
      <c r="C26" s="77">
        <v>30000</v>
      </c>
    </row>
    <row r="27" spans="2:6" ht="15">
      <c r="B27" s="76" t="s">
        <v>66</v>
      </c>
      <c r="C27" s="77">
        <v>993893.56</v>
      </c>
    </row>
    <row r="28" spans="2:6" ht="15">
      <c r="B28" s="76" t="s">
        <v>67</v>
      </c>
      <c r="C28" s="77">
        <v>666662.35</v>
      </c>
    </row>
    <row r="29" spans="2:6" ht="15">
      <c r="B29" s="76" t="s">
        <v>68</v>
      </c>
      <c r="C29" s="77">
        <v>1039779.18</v>
      </c>
    </row>
    <row r="30" spans="2:6" ht="15">
      <c r="B30" s="76" t="s">
        <v>69</v>
      </c>
      <c r="C30" s="77">
        <v>1147700</v>
      </c>
    </row>
    <row r="31" spans="2:6" ht="15">
      <c r="B31" s="76" t="s">
        <v>70</v>
      </c>
      <c r="C31" s="77">
        <v>126261.39</v>
      </c>
    </row>
    <row r="32" spans="2:6" ht="15">
      <c r="B32" s="76" t="s">
        <v>71</v>
      </c>
      <c r="C32" s="77">
        <v>167228.5</v>
      </c>
    </row>
    <row r="33" spans="2:6" ht="15">
      <c r="B33" s="76" t="s">
        <v>72</v>
      </c>
      <c r="C33" s="77">
        <v>1008972.76</v>
      </c>
    </row>
    <row r="34" spans="2:6" s="68" customFormat="1" ht="15">
      <c r="B34" s="76" t="s">
        <v>47</v>
      </c>
      <c r="C34" s="77">
        <f>+C35+C36</f>
        <v>53820</v>
      </c>
    </row>
    <row r="35" spans="2:6" ht="15">
      <c r="B35" s="76" t="s">
        <v>75</v>
      </c>
      <c r="C35" s="77">
        <v>0</v>
      </c>
    </row>
    <row r="36" spans="2:6" ht="15">
      <c r="B36" s="76" t="s">
        <v>76</v>
      </c>
      <c r="C36" s="77">
        <v>53820</v>
      </c>
    </row>
    <row r="37" spans="2:6" s="68" customFormat="1" ht="15">
      <c r="B37" s="76" t="s">
        <v>48</v>
      </c>
      <c r="C37" s="77">
        <f>+C38+C39+C40+C41+C42</f>
        <v>3000000</v>
      </c>
    </row>
    <row r="38" spans="2:6" ht="15">
      <c r="B38" s="76" t="s">
        <v>74</v>
      </c>
      <c r="C38" s="77">
        <v>0</v>
      </c>
    </row>
    <row r="39" spans="2:6" ht="15">
      <c r="B39" s="76" t="s">
        <v>73</v>
      </c>
      <c r="C39" s="77">
        <v>3000000</v>
      </c>
    </row>
    <row r="40" spans="2:6" ht="15">
      <c r="B40" s="76" t="s">
        <v>77</v>
      </c>
      <c r="C40" s="77">
        <v>0</v>
      </c>
      <c r="F40" s="8"/>
    </row>
    <row r="41" spans="2:6" ht="15">
      <c r="B41" s="76" t="s">
        <v>78</v>
      </c>
      <c r="C41" s="77">
        <v>0</v>
      </c>
    </row>
    <row r="42" spans="2:6" ht="15">
      <c r="B42" s="76" t="s">
        <v>79</v>
      </c>
      <c r="C42" s="77">
        <v>0</v>
      </c>
    </row>
    <row r="43" spans="2:6" s="68" customFormat="1" ht="15">
      <c r="B43" s="76" t="s">
        <v>49</v>
      </c>
      <c r="C43" s="77">
        <f>+C44</f>
        <v>958027476</v>
      </c>
    </row>
    <row r="44" spans="2:6" ht="15">
      <c r="B44" s="76" t="s">
        <v>80</v>
      </c>
      <c r="C44" s="77">
        <v>958027476</v>
      </c>
    </row>
    <row r="45" spans="2:6" s="68" customFormat="1" ht="15">
      <c r="B45" s="76" t="s">
        <v>50</v>
      </c>
      <c r="C45" s="77">
        <f>+C46</f>
        <v>411000</v>
      </c>
    </row>
    <row r="46" spans="2:6" ht="15">
      <c r="B46" s="76" t="s">
        <v>81</v>
      </c>
      <c r="C46" s="77">
        <v>411000</v>
      </c>
    </row>
    <row r="47" spans="2:6">
      <c r="B47" s="73" t="s">
        <v>82</v>
      </c>
      <c r="C47" s="79">
        <v>0</v>
      </c>
    </row>
    <row r="48" spans="2:6">
      <c r="B48" s="72" t="s">
        <v>84</v>
      </c>
      <c r="C48" s="79">
        <v>0</v>
      </c>
    </row>
    <row r="49" spans="2:6">
      <c r="B49" s="72" t="s">
        <v>85</v>
      </c>
      <c r="C49" s="79">
        <v>0</v>
      </c>
    </row>
    <row r="50" spans="2:6">
      <c r="B50" s="72" t="s">
        <v>86</v>
      </c>
      <c r="C50" s="79">
        <v>0</v>
      </c>
    </row>
    <row r="51" spans="2:6">
      <c r="B51" s="73" t="s">
        <v>83</v>
      </c>
      <c r="C51" s="79">
        <v>0</v>
      </c>
    </row>
    <row r="52" spans="2:6">
      <c r="B52" s="72" t="s">
        <v>87</v>
      </c>
      <c r="C52" s="79">
        <v>0</v>
      </c>
    </row>
    <row r="53" spans="2:6">
      <c r="B53" s="72" t="s">
        <v>88</v>
      </c>
      <c r="C53" s="79">
        <v>0</v>
      </c>
    </row>
    <row r="54" spans="2:6">
      <c r="B54" s="72" t="s">
        <v>89</v>
      </c>
      <c r="C54" s="79">
        <v>0</v>
      </c>
    </row>
    <row r="55" spans="2:6">
      <c r="B55" s="72" t="s">
        <v>90</v>
      </c>
      <c r="C55" s="79">
        <v>0</v>
      </c>
    </row>
    <row r="56" spans="2:6">
      <c r="B56" s="72" t="s">
        <v>91</v>
      </c>
      <c r="C56" s="79">
        <v>0</v>
      </c>
    </row>
    <row r="57" spans="2:6">
      <c r="B57" s="72" t="s">
        <v>92</v>
      </c>
      <c r="C57" s="79">
        <v>0</v>
      </c>
    </row>
    <row r="58" spans="2:6">
      <c r="B58" s="72" t="s">
        <v>93</v>
      </c>
      <c r="C58" s="79">
        <v>0</v>
      </c>
    </row>
    <row r="59" spans="2:6" ht="15">
      <c r="B59" s="70"/>
      <c r="C59" s="74"/>
    </row>
    <row r="60" spans="2:6" ht="15">
      <c r="B60" s="70"/>
      <c r="C60" s="74"/>
    </row>
    <row r="61" spans="2:6" ht="15">
      <c r="B61" s="70"/>
      <c r="C61" s="74"/>
    </row>
    <row r="62" spans="2:6" ht="15">
      <c r="B62" s="70"/>
      <c r="C62" s="74"/>
    </row>
    <row r="63" spans="2:6" ht="15">
      <c r="B63" s="70"/>
      <c r="C63" s="74"/>
    </row>
    <row r="64" spans="2:6" ht="18" customHeight="1">
      <c r="B64" s="16"/>
      <c r="C64" s="17"/>
      <c r="F64" s="12"/>
    </row>
    <row r="65" spans="2:6" ht="15" customHeight="1">
      <c r="B65" s="23" t="s">
        <v>9</v>
      </c>
      <c r="C65" s="53">
        <f>+C66+C68</f>
        <v>1025617183.65</v>
      </c>
      <c r="F65" s="11"/>
    </row>
    <row r="66" spans="2:6" ht="15" customHeight="1">
      <c r="B66" s="49" t="s">
        <v>14</v>
      </c>
      <c r="C66" s="54">
        <f>+C67</f>
        <v>0</v>
      </c>
      <c r="F66" s="11"/>
    </row>
    <row r="67" spans="2:6" ht="15" customHeight="1">
      <c r="B67" s="50" t="s">
        <v>15</v>
      </c>
      <c r="C67" s="55">
        <v>0</v>
      </c>
      <c r="F67" s="11"/>
    </row>
    <row r="68" spans="2:6" ht="15" customHeight="1">
      <c r="B68" s="51" t="s">
        <v>16</v>
      </c>
      <c r="C68" s="56">
        <f>+C69</f>
        <v>1025617183.65</v>
      </c>
      <c r="D68" s="8"/>
      <c r="F68" s="11"/>
    </row>
    <row r="69" spans="2:6" ht="15" customHeight="1">
      <c r="B69" s="52" t="s">
        <v>17</v>
      </c>
      <c r="C69" s="57">
        <v>1025617183.65</v>
      </c>
    </row>
    <row r="70" spans="2:6" s="2" customFormat="1" ht="17.25" customHeight="1">
      <c r="B70" s="16"/>
      <c r="C70" s="58"/>
      <c r="D70" s="14"/>
      <c r="E70" s="14"/>
      <c r="F70" s="15"/>
    </row>
    <row r="71" spans="2:6" ht="13.5" customHeight="1">
      <c r="B71" s="25" t="s">
        <v>8</v>
      </c>
      <c r="C71" s="59">
        <f>+SUM(C72:C73)</f>
        <v>1025617183.65</v>
      </c>
      <c r="D71" s="13"/>
      <c r="E71" s="13"/>
      <c r="F71" s="8"/>
    </row>
    <row r="72" spans="2:6" ht="16.5" customHeight="1">
      <c r="B72" s="31" t="s">
        <v>18</v>
      </c>
      <c r="C72" s="60">
        <v>64589707.649999999</v>
      </c>
    </row>
    <row r="73" spans="2:6" ht="16.5" customHeight="1">
      <c r="B73" s="30" t="s">
        <v>19</v>
      </c>
      <c r="C73" s="61">
        <v>961027476</v>
      </c>
    </row>
    <row r="74" spans="2:6" s="2" customFormat="1" ht="18" customHeight="1">
      <c r="B74" s="28"/>
      <c r="C74" s="62"/>
    </row>
    <row r="75" spans="2:6" ht="15.75" customHeight="1">
      <c r="B75" s="25" t="s">
        <v>10</v>
      </c>
      <c r="C75" s="18"/>
      <c r="D75" s="1"/>
      <c r="F75" s="6" t="str">
        <f>+CONCATENATE(D75,"  ",E75)</f>
        <v xml:space="preserve">  </v>
      </c>
    </row>
    <row r="76" spans="2:6">
      <c r="B76" s="24" t="s">
        <v>23</v>
      </c>
      <c r="D76" s="1"/>
      <c r="F76" s="6" t="str">
        <f t="shared" ref="F76:F82" si="0">+CONCATENATE(D76,"  ",E76)</f>
        <v xml:space="preserve">  </v>
      </c>
    </row>
    <row r="77" spans="2:6">
      <c r="B77" s="31" t="s">
        <v>20</v>
      </c>
      <c r="C77" s="3"/>
      <c r="D77" s="1"/>
      <c r="F77" s="6" t="str">
        <f t="shared" si="0"/>
        <v xml:space="preserve">  </v>
      </c>
    </row>
    <row r="78" spans="2:6">
      <c r="B78" s="32" t="s">
        <v>20</v>
      </c>
      <c r="C78" s="3"/>
      <c r="D78" s="2"/>
      <c r="F78" s="6" t="str">
        <f t="shared" si="0"/>
        <v xml:space="preserve">  </v>
      </c>
    </row>
    <row r="79" spans="2:6">
      <c r="B79" s="32" t="s">
        <v>21</v>
      </c>
      <c r="C79" s="3"/>
      <c r="F79" s="6" t="str">
        <f t="shared" si="0"/>
        <v xml:space="preserve">  </v>
      </c>
    </row>
    <row r="80" spans="2:6">
      <c r="B80" s="29" t="s">
        <v>21</v>
      </c>
      <c r="C80" s="3"/>
      <c r="F80" s="6" t="str">
        <f t="shared" si="0"/>
        <v xml:space="preserve">  </v>
      </c>
    </row>
    <row r="81" spans="2:6">
      <c r="B81" s="29" t="s">
        <v>21</v>
      </c>
      <c r="C81" s="4"/>
      <c r="F81" s="6" t="str">
        <f t="shared" si="0"/>
        <v xml:space="preserve">  </v>
      </c>
    </row>
    <row r="82" spans="2:6">
      <c r="B82" s="30" t="s">
        <v>22</v>
      </c>
      <c r="C82" s="4"/>
      <c r="F82" s="6" t="str">
        <f t="shared" si="0"/>
        <v xml:space="preserve">  </v>
      </c>
    </row>
    <row r="83" spans="2:6">
      <c r="B83" s="28"/>
      <c r="D83" s="10"/>
    </row>
    <row r="84" spans="2:6" ht="15" thickBot="1"/>
    <row r="85" spans="2:6" ht="43.5" customHeight="1">
      <c r="B85" s="19" t="s">
        <v>0</v>
      </c>
      <c r="C85" s="19" t="s">
        <v>1</v>
      </c>
      <c r="D85" s="65" t="s">
        <v>24</v>
      </c>
      <c r="E85" s="66"/>
    </row>
    <row r="86" spans="2:6" ht="17.45" customHeight="1" thickBot="1">
      <c r="B86" s="20"/>
      <c r="C86" s="20"/>
      <c r="D86" s="21" t="s">
        <v>2</v>
      </c>
      <c r="E86" s="22" t="s">
        <v>3</v>
      </c>
    </row>
    <row r="87" spans="2:6" ht="18.75">
      <c r="B87" s="33"/>
      <c r="C87" s="34"/>
      <c r="D87" s="35"/>
      <c r="E87" s="35"/>
      <c r="F87" s="9"/>
    </row>
    <row r="88" spans="2:6">
      <c r="B88" s="36" t="s">
        <v>94</v>
      </c>
      <c r="C88" s="36">
        <v>14</v>
      </c>
      <c r="D88" s="40">
        <v>9317.9500000000007</v>
      </c>
      <c r="E88" s="41">
        <v>9317.9500000000007</v>
      </c>
      <c r="F88" s="45"/>
    </row>
    <row r="89" spans="2:6">
      <c r="B89" s="37" t="s">
        <v>95</v>
      </c>
      <c r="C89" s="37">
        <v>1</v>
      </c>
      <c r="D89" s="42">
        <v>9317.9500000000007</v>
      </c>
      <c r="E89" s="43">
        <v>9317.9500000000007</v>
      </c>
      <c r="F89" s="45"/>
    </row>
    <row r="90" spans="2:6">
      <c r="B90" s="37" t="s">
        <v>96</v>
      </c>
      <c r="C90" s="37">
        <v>1</v>
      </c>
      <c r="D90" s="42">
        <v>10895.78</v>
      </c>
      <c r="E90" s="43">
        <v>10895.78</v>
      </c>
      <c r="F90" s="45"/>
    </row>
    <row r="91" spans="2:6">
      <c r="B91" s="37" t="s">
        <v>97</v>
      </c>
      <c r="C91" s="37">
        <v>8</v>
      </c>
      <c r="D91" s="42">
        <v>11765.3</v>
      </c>
      <c r="E91" s="43">
        <v>11765.3</v>
      </c>
      <c r="F91" s="45"/>
    </row>
    <row r="92" spans="2:6">
      <c r="B92" s="37" t="s">
        <v>29</v>
      </c>
      <c r="C92" s="37">
        <v>1</v>
      </c>
      <c r="D92" s="42">
        <v>11765.3</v>
      </c>
      <c r="E92" s="43">
        <v>11765.3</v>
      </c>
      <c r="F92" s="45"/>
    </row>
    <row r="93" spans="2:6">
      <c r="B93" s="37" t="s">
        <v>30</v>
      </c>
      <c r="C93" s="37">
        <v>2</v>
      </c>
      <c r="D93" s="42">
        <v>15858.4</v>
      </c>
      <c r="E93" s="43">
        <v>15858.4</v>
      </c>
      <c r="F93" s="45"/>
    </row>
    <row r="94" spans="2:6">
      <c r="B94" s="37" t="s">
        <v>98</v>
      </c>
      <c r="C94" s="37">
        <v>11</v>
      </c>
      <c r="D94" s="42">
        <v>15858.4</v>
      </c>
      <c r="E94" s="43">
        <v>15858.4</v>
      </c>
      <c r="F94" s="45"/>
    </row>
    <row r="95" spans="2:6">
      <c r="B95" s="37" t="s">
        <v>99</v>
      </c>
      <c r="C95" s="37">
        <v>102</v>
      </c>
      <c r="D95" s="42">
        <v>20605.8</v>
      </c>
      <c r="E95" s="43">
        <v>20605.8</v>
      </c>
      <c r="F95" s="45"/>
    </row>
    <row r="96" spans="2:6">
      <c r="B96" s="37" t="s">
        <v>31</v>
      </c>
      <c r="C96" s="37">
        <v>3</v>
      </c>
      <c r="D96" s="42">
        <v>23960.87</v>
      </c>
      <c r="E96" s="43">
        <v>23960.87</v>
      </c>
      <c r="F96" s="45"/>
    </row>
    <row r="97" spans="2:6">
      <c r="B97" s="37" t="s">
        <v>100</v>
      </c>
      <c r="C97" s="37">
        <v>5</v>
      </c>
      <c r="D97" s="42">
        <v>23960.87</v>
      </c>
      <c r="E97" s="43">
        <v>23960.87</v>
      </c>
      <c r="F97" s="45"/>
    </row>
    <row r="98" spans="2:6">
      <c r="B98" s="37" t="s">
        <v>32</v>
      </c>
      <c r="C98" s="37">
        <v>7</v>
      </c>
      <c r="D98" s="42">
        <v>26641.87</v>
      </c>
      <c r="E98" s="43">
        <v>26641.87</v>
      </c>
      <c r="F98" s="45"/>
    </row>
    <row r="99" spans="2:6">
      <c r="B99" s="37" t="s">
        <v>6</v>
      </c>
      <c r="C99" s="37">
        <v>8</v>
      </c>
      <c r="D99" s="42">
        <v>29571.08</v>
      </c>
      <c r="E99" s="43">
        <v>29571.08</v>
      </c>
      <c r="F99" s="45"/>
    </row>
    <row r="100" spans="2:6">
      <c r="B100" s="37" t="s">
        <v>101</v>
      </c>
      <c r="C100" s="37">
        <v>7</v>
      </c>
      <c r="D100" s="42">
        <v>29571.08</v>
      </c>
      <c r="E100" s="43">
        <v>29571.08</v>
      </c>
      <c r="F100" s="45"/>
    </row>
    <row r="101" spans="2:6">
      <c r="B101" s="37" t="s">
        <v>33</v>
      </c>
      <c r="C101" s="37">
        <v>1</v>
      </c>
      <c r="D101" s="42">
        <v>37346.629999999997</v>
      </c>
      <c r="E101" s="43">
        <v>37346.629999999997</v>
      </c>
      <c r="F101" s="45"/>
    </row>
    <row r="102" spans="2:6">
      <c r="B102" s="37" t="s">
        <v>34</v>
      </c>
      <c r="C102" s="37">
        <v>2</v>
      </c>
      <c r="D102" s="42">
        <v>49653.16</v>
      </c>
      <c r="E102" s="43">
        <v>49653.16</v>
      </c>
      <c r="F102" s="45"/>
    </row>
    <row r="103" spans="2:6">
      <c r="B103" s="37" t="s">
        <v>35</v>
      </c>
      <c r="C103" s="37">
        <v>1</v>
      </c>
      <c r="D103" s="42">
        <v>49653.16</v>
      </c>
      <c r="E103" s="43">
        <v>49653.16</v>
      </c>
      <c r="F103" s="45"/>
    </row>
    <row r="104" spans="2:6">
      <c r="B104" s="37" t="s">
        <v>102</v>
      </c>
      <c r="C104" s="37">
        <v>1</v>
      </c>
      <c r="D104" s="42">
        <v>49653.16</v>
      </c>
      <c r="E104" s="43">
        <v>49653.16</v>
      </c>
      <c r="F104" s="45"/>
    </row>
    <row r="105" spans="2:6">
      <c r="B105" s="37" t="s">
        <v>35</v>
      </c>
      <c r="C105" s="37">
        <v>4</v>
      </c>
      <c r="D105" s="42">
        <v>66896.009999999995</v>
      </c>
      <c r="E105" s="43">
        <v>66896.009999999995</v>
      </c>
      <c r="F105" s="45"/>
    </row>
    <row r="106" spans="2:6">
      <c r="B106" s="37" t="s">
        <v>36</v>
      </c>
      <c r="C106" s="37">
        <v>1</v>
      </c>
      <c r="D106" s="42">
        <v>118104.21</v>
      </c>
      <c r="E106" s="43">
        <v>118104.21</v>
      </c>
      <c r="F106" s="45"/>
    </row>
    <row r="107" spans="2:6">
      <c r="B107" s="37" t="s">
        <v>37</v>
      </c>
      <c r="C107" s="37">
        <v>2</v>
      </c>
      <c r="D107" s="42">
        <v>7514.54</v>
      </c>
      <c r="E107" s="43">
        <v>7514.54</v>
      </c>
      <c r="F107" s="45"/>
    </row>
    <row r="108" spans="2:6" ht="12.75" customHeight="1">
      <c r="B108" s="37" t="s">
        <v>38</v>
      </c>
      <c r="C108" s="37">
        <v>13</v>
      </c>
      <c r="D108" s="42">
        <v>8776.67</v>
      </c>
      <c r="E108" s="43">
        <v>8776.67</v>
      </c>
      <c r="F108" s="45"/>
    </row>
    <row r="109" spans="2:6">
      <c r="B109" s="37" t="s">
        <v>39</v>
      </c>
      <c r="C109" s="37">
        <v>49</v>
      </c>
      <c r="D109" s="42">
        <v>12797.8</v>
      </c>
      <c r="E109" s="43">
        <v>12797.8</v>
      </c>
      <c r="F109" s="45"/>
    </row>
    <row r="110" spans="2:6">
      <c r="B110" s="37" t="s">
        <v>40</v>
      </c>
      <c r="C110" s="37">
        <v>26</v>
      </c>
      <c r="D110" s="42">
        <v>16625.91</v>
      </c>
      <c r="E110" s="43">
        <v>16625.91</v>
      </c>
      <c r="F110" s="45"/>
    </row>
    <row r="111" spans="2:6">
      <c r="B111" s="37" t="s">
        <v>41</v>
      </c>
      <c r="C111" s="37">
        <v>18</v>
      </c>
      <c r="D111" s="42">
        <v>19504.650000000001</v>
      </c>
      <c r="E111" s="43">
        <v>19504.650000000001</v>
      </c>
      <c r="F111" s="45"/>
    </row>
    <row r="112" spans="2:6">
      <c r="B112" s="37" t="s">
        <v>42</v>
      </c>
      <c r="C112" s="37">
        <v>4</v>
      </c>
      <c r="D112" s="42">
        <v>30164.28</v>
      </c>
      <c r="E112" s="44">
        <v>30164.28</v>
      </c>
      <c r="F112" s="45"/>
    </row>
    <row r="113" spans="1:6">
      <c r="B113" s="38" t="s">
        <v>4</v>
      </c>
      <c r="C113" s="39">
        <f>SUM(C88:C112)</f>
        <v>292</v>
      </c>
      <c r="D113" s="63"/>
      <c r="E113" s="64"/>
      <c r="F113" s="9"/>
    </row>
    <row r="114" spans="1:6">
      <c r="D114" s="13"/>
      <c r="E114" s="13"/>
    </row>
    <row r="115" spans="1:6">
      <c r="D115" s="13"/>
      <c r="E115" s="13"/>
    </row>
    <row r="116" spans="1:6">
      <c r="A116" s="6" t="s">
        <v>25</v>
      </c>
      <c r="B116" s="4" t="s">
        <v>26</v>
      </c>
    </row>
    <row r="117" spans="1:6">
      <c r="A117" s="6" t="s">
        <v>27</v>
      </c>
      <c r="B117" s="4" t="s">
        <v>28</v>
      </c>
    </row>
  </sheetData>
  <sheetProtection algorithmName="SHA-512" hashValue="RaWtHzBYi7A4togLp0GxA8lSSk0fA4jCsMSEV9fBcxUY+9qoIHoR5kElPEoEI+7JDYOCLBvATZtPxMJG0TFElg==" saltValue="CeNcpSoixWxxYM77y4y2kA==" spinCount="100000" sheet="1" objects="1" scenarios="1"/>
  <mergeCells count="5">
    <mergeCell ref="D85:E85"/>
    <mergeCell ref="B1:C1"/>
    <mergeCell ref="B2:C2"/>
    <mergeCell ref="B3:C3"/>
    <mergeCell ref="B4:C4"/>
  </mergeCells>
  <printOptions horizontalCentered="1"/>
  <pageMargins left="0.31496062992125984" right="0.31496062992125984" top="0.59055118110236227" bottom="0.59055118110236227" header="0.31496062992125984" footer="0.31496062992125984"/>
  <pageSetup scale="74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workbookViewId="0">
      <selection activeCell="B12" sqref="A1:B12"/>
    </sheetView>
  </sheetViews>
  <sheetFormatPr baseColWidth="10" defaultRowHeight="15"/>
  <cols>
    <col min="1" max="1" width="54.140625" customWidth="1"/>
    <col min="2" max="2" width="4.5703125" bestFit="1" customWidth="1"/>
  </cols>
  <sheetData>
    <row r="1" spans="1:2">
      <c r="A1" s="73" t="s">
        <v>82</v>
      </c>
      <c r="B1" s="71">
        <v>0</v>
      </c>
    </row>
    <row r="2" spans="1:2">
      <c r="A2" s="72" t="s">
        <v>84</v>
      </c>
      <c r="B2" s="71">
        <v>0</v>
      </c>
    </row>
    <row r="3" spans="1:2">
      <c r="A3" s="72" t="s">
        <v>85</v>
      </c>
      <c r="B3" s="71">
        <v>0</v>
      </c>
    </row>
    <row r="4" spans="1:2">
      <c r="A4" s="72" t="s">
        <v>86</v>
      </c>
      <c r="B4" s="71">
        <v>0</v>
      </c>
    </row>
    <row r="5" spans="1:2">
      <c r="A5" s="73" t="s">
        <v>83</v>
      </c>
      <c r="B5" s="71">
        <v>0</v>
      </c>
    </row>
    <row r="6" spans="1:2">
      <c r="A6" s="72" t="s">
        <v>87</v>
      </c>
      <c r="B6" s="71">
        <v>0</v>
      </c>
    </row>
    <row r="7" spans="1:2">
      <c r="A7" s="72" t="s">
        <v>88</v>
      </c>
      <c r="B7" s="71">
        <v>0</v>
      </c>
    </row>
    <row r="8" spans="1:2">
      <c r="A8" s="72" t="s">
        <v>89</v>
      </c>
      <c r="B8" s="71">
        <v>0</v>
      </c>
    </row>
    <row r="9" spans="1:2">
      <c r="A9" s="72" t="s">
        <v>90</v>
      </c>
      <c r="B9" s="71">
        <v>0</v>
      </c>
    </row>
    <row r="10" spans="1:2">
      <c r="A10" s="72" t="s">
        <v>91</v>
      </c>
      <c r="B10" s="71">
        <v>0</v>
      </c>
    </row>
    <row r="11" spans="1:2">
      <c r="A11" s="72" t="s">
        <v>92</v>
      </c>
      <c r="B11" s="71">
        <v>0</v>
      </c>
    </row>
    <row r="12" spans="1:2">
      <c r="A12" s="72" t="s">
        <v>93</v>
      </c>
      <c r="B12" s="71">
        <v>0</v>
      </c>
    </row>
    <row r="13" spans="1:2">
      <c r="A13" s="46"/>
    </row>
    <row r="14" spans="1:2">
      <c r="A14" s="46"/>
    </row>
    <row r="15" spans="1:2">
      <c r="A15" s="46"/>
    </row>
    <row r="16" spans="1:2">
      <c r="A16" s="47"/>
    </row>
    <row r="17" spans="1:1">
      <c r="A17" s="46"/>
    </row>
    <row r="18" spans="1:1">
      <c r="A18" s="46"/>
    </row>
    <row r="19" spans="1:1">
      <c r="A19" s="46"/>
    </row>
    <row r="20" spans="1:1">
      <c r="A20" s="46"/>
    </row>
    <row r="21" spans="1:1">
      <c r="A21" s="46"/>
    </row>
    <row r="22" spans="1:1">
      <c r="A22" s="46"/>
    </row>
    <row r="23" spans="1:1">
      <c r="A23" s="46"/>
    </row>
    <row r="24" spans="1:1">
      <c r="A24" s="46"/>
    </row>
    <row r="25" spans="1:1">
      <c r="A25" s="46"/>
    </row>
    <row r="26" spans="1:1">
      <c r="A26" s="47"/>
    </row>
    <row r="27" spans="1:1">
      <c r="A27" s="46"/>
    </row>
    <row r="28" spans="1:1">
      <c r="A28" s="46"/>
    </row>
    <row r="29" spans="1:1">
      <c r="A29" s="47"/>
    </row>
    <row r="30" spans="1:1">
      <c r="A30" s="46"/>
    </row>
    <row r="31" spans="1:1">
      <c r="A31" s="46"/>
    </row>
    <row r="32" spans="1:1">
      <c r="A32" s="46"/>
    </row>
    <row r="33" spans="1:1">
      <c r="A33" s="46"/>
    </row>
    <row r="34" spans="1:1">
      <c r="A34" s="46"/>
    </row>
    <row r="35" spans="1:1">
      <c r="A35" s="47"/>
    </row>
    <row r="36" spans="1:1">
      <c r="A36" s="46"/>
    </row>
    <row r="37" spans="1:1">
      <c r="A37" s="47"/>
    </row>
    <row r="38" spans="1:1">
      <c r="A38" s="4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IAPPE</vt:lpstr>
      <vt:lpstr>Hoja1</vt:lpstr>
      <vt:lpstr>IAPPE!Área_de_impresión</vt:lpstr>
    </vt:vector>
  </TitlesOfParts>
  <Company>COVEG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COVEG</dc:creator>
  <cp:lastModifiedBy>miguel.cruces</cp:lastModifiedBy>
  <cp:lastPrinted>2018-04-28T04:07:14Z</cp:lastPrinted>
  <dcterms:created xsi:type="dcterms:W3CDTF">2013-10-10T22:06:02Z</dcterms:created>
  <dcterms:modified xsi:type="dcterms:W3CDTF">2018-04-28T04:07:56Z</dcterms:modified>
</cp:coreProperties>
</file>