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-presupuestario\excel\"/>
    </mc:Choice>
  </mc:AlternateContent>
  <bookViews>
    <workbookView xWindow="0" yWindow="0" windowWidth="24000" windowHeight="9735"/>
  </bookViews>
  <sheets>
    <sheet name="COG" sheetId="1" r:id="rId1"/>
  </sheets>
  <definedNames>
    <definedName name="_xlnm._FilterDatabase" localSheetId="0" hidden="1">COG!$B$3:$I$76</definedName>
  </definedNames>
  <calcPr calcId="152511"/>
</workbook>
</file>

<file path=xl/calcChain.xml><?xml version="1.0" encoding="utf-8"?>
<calcChain xmlns="http://schemas.openxmlformats.org/spreadsheetml/2006/main">
  <c r="D5" i="1" l="1"/>
  <c r="F5" i="1"/>
  <c r="E5" i="1"/>
  <c r="G5" i="1"/>
  <c r="H5" i="1"/>
  <c r="F6" i="1"/>
  <c r="I6" i="1"/>
  <c r="F7" i="1"/>
  <c r="I7" i="1"/>
  <c r="F8" i="1"/>
  <c r="I8" i="1"/>
  <c r="F9" i="1"/>
  <c r="I9" i="1"/>
  <c r="F10" i="1"/>
  <c r="I10" i="1"/>
  <c r="F11" i="1"/>
  <c r="I11" i="1"/>
  <c r="F12" i="1"/>
  <c r="I12" i="1"/>
  <c r="D13" i="1"/>
  <c r="F13" i="1"/>
  <c r="I13" i="1"/>
  <c r="E13" i="1"/>
  <c r="G13" i="1"/>
  <c r="H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D23" i="1"/>
  <c r="F23" i="1"/>
  <c r="I23" i="1"/>
  <c r="E23" i="1"/>
  <c r="G23" i="1"/>
  <c r="H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D33" i="1"/>
  <c r="F33" i="1"/>
  <c r="I33" i="1"/>
  <c r="E33" i="1"/>
  <c r="G33" i="1"/>
  <c r="H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D43" i="1"/>
  <c r="F43" i="1"/>
  <c r="I43" i="1"/>
  <c r="E43" i="1"/>
  <c r="G43" i="1"/>
  <c r="H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D53" i="1"/>
  <c r="F53" i="1"/>
  <c r="I53" i="1"/>
  <c r="E53" i="1"/>
  <c r="G53" i="1"/>
  <c r="H53" i="1"/>
  <c r="F54" i="1"/>
  <c r="I54" i="1"/>
  <c r="F55" i="1"/>
  <c r="I55" i="1"/>
  <c r="F56" i="1"/>
  <c r="I56" i="1"/>
  <c r="D57" i="1"/>
  <c r="F57" i="1"/>
  <c r="I57" i="1"/>
  <c r="E57" i="1"/>
  <c r="G57" i="1"/>
  <c r="H57" i="1"/>
  <c r="F58" i="1"/>
  <c r="I58" i="1"/>
  <c r="F59" i="1"/>
  <c r="I59" i="1"/>
  <c r="F60" i="1"/>
  <c r="I60" i="1"/>
  <c r="F61" i="1"/>
  <c r="I61" i="1"/>
  <c r="F62" i="1"/>
  <c r="I62" i="1"/>
  <c r="F63" i="1"/>
  <c r="I63" i="1"/>
  <c r="F64" i="1"/>
  <c r="I64" i="1"/>
  <c r="D65" i="1"/>
  <c r="F65" i="1"/>
  <c r="I65" i="1"/>
  <c r="E65" i="1"/>
  <c r="G65" i="1"/>
  <c r="H65" i="1"/>
  <c r="F66" i="1"/>
  <c r="I66" i="1"/>
  <c r="F67" i="1"/>
  <c r="I67" i="1"/>
  <c r="F68" i="1"/>
  <c r="I68" i="1"/>
  <c r="D69" i="1"/>
  <c r="F69" i="1"/>
  <c r="I69" i="1"/>
  <c r="E69" i="1"/>
  <c r="G69" i="1"/>
  <c r="H69" i="1"/>
  <c r="F70" i="1"/>
  <c r="I70" i="1"/>
  <c r="F71" i="1"/>
  <c r="I71" i="1"/>
  <c r="F72" i="1"/>
  <c r="I72" i="1"/>
  <c r="F73" i="1"/>
  <c r="I73" i="1"/>
  <c r="F74" i="1"/>
  <c r="I74" i="1"/>
  <c r="F75" i="1"/>
  <c r="I75" i="1"/>
  <c r="F76" i="1"/>
  <c r="I76" i="1"/>
  <c r="D77" i="1"/>
  <c r="E77" i="1"/>
  <c r="G77" i="1"/>
  <c r="H77" i="1"/>
  <c r="I5" i="1"/>
  <c r="I77" i="1"/>
  <c r="F77" i="1"/>
</calcChain>
</file>

<file path=xl/sharedStrings.xml><?xml version="1.0" encoding="utf-8"?>
<sst xmlns="http://schemas.openxmlformats.org/spreadsheetml/2006/main" count="89" uniqueCount="89">
  <si>
    <t>Director Administrativo</t>
  </si>
  <si>
    <t>Director General</t>
  </si>
  <si>
    <t xml:space="preserve">C.P. Jenny Margarita Granados Galdeano </t>
  </si>
  <si>
    <t>Ing. Pedro Peredo Medina</t>
  </si>
  <si>
    <t>Bajo protesta de decir verdad declaramos que los Estados Financieros y sus Notas son razonablemente correctos y responsabilidad del emisor</t>
  </si>
  <si>
    <t>Total del Gasto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</si>
  <si>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</si>
  <si>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</si>
  <si>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</si>
  <si>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</si>
  <si>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</si>
  <si>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</si>
  <si>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</si>
  <si>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</si>
  <si>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</si>
  <si>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</si>
  <si>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</si>
  <si>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</si>
  <si>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</si>
  <si>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</si>
  <si>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</si>
  <si>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</si>
  <si>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</si>
  <si>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</si>
  <si>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Productivas.</t>
  </si>
  <si>
    <t>Inversiones Financieras Y Otras Provisiones</t>
  </si>
  <si>
    <t>Proyectos Productivos y Acciones de Fomento</t>
  </si>
  <si>
    <t>Obra Pública en Bienes Propios</t>
  </si>
  <si>
    <t>Obra Pública en Bienes de Dominio Público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</si>
  <si>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</si>
  <si>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</si>
  <si>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</si>
  <si>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</si>
  <si>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</si>
  <si>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</si>
  <si>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</si>
  <si>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</si>
  <si>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</si>
  <si>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</si>
  <si>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</si>
  <si>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</si>
  <si>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</si>
  <si>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</si>
  <si>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</si>
  <si>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</si>
  <si>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</si>
  <si>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</si>
  <si>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</si>
  <si>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</si>
  <si>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</si>
  <si>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</si>
  <si>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</si>
  <si>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</si>
  <si>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</si>
  <si>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</si>
  <si>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</si>
  <si>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</si>
  <si>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</si>
  <si>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</si>
  <si>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</si>
  <si>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</si>
  <si>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</si>
  <si>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</si>
  <si>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</si>
  <si>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</si>
  <si>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</si>
  <si>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</si>
  <si>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</si>
  <si>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</si>
  <si>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</si>
  <si>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</si>
  <si>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</si>
  <si>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</si>
  <si>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</si>
  <si>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</si>
  <si>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</si>
  <si>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</si>
  <si>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</si>
  <si>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</si>
  <si>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</si>
  <si>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</si>
  <si>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</si>
  <si>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</si>
  <si>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</si>
  <si>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</si>
  <si>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</si>
  <si>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>Egresos</t>
  </si>
  <si>
    <t>Concepto</t>
  </si>
  <si>
    <t>Instituto de Infraestructura Física Educativa de Guanajuato.
Estado Analítico del Ejercicio del Presupuesto de Egresos
Clasificación por Objeto del Gasto (Capítulo y Concepto)
Del 01 de Enero al 30 de Septiembre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</si>
</sst>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6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5" fillId="0" borderId="0" xfId="0" applyFont="1"/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protection locked="0"/>
    </xf>
    <xf numFmtId="0" fontId="0" fillId="0" borderId="2" xfId="0" applyFont="1" applyBorder="1"/>
    <xf numFmtId="0" fontId="0" fillId="2" borderId="0" xfId="0" applyFont="1" applyFill="1" applyBorder="1" applyAlignment="1"/>
    <xf numFmtId="43" fontId="1" fillId="2" borderId="2" xfId="1" applyFont="1" applyFill="1" applyBorder="1" applyAlignment="1" applyProtection="1">
      <protection locked="0"/>
    </xf>
    <xf numFmtId="0" fontId="1" fillId="2" borderId="2" xfId="0" applyFont="1" applyFill="1" applyBorder="1" applyAlignment="1">
      <alignment horizontal="center"/>
    </xf>
    <xf numFmtId="0" fontId="5" fillId="0" borderId="0" xfId="0" applyFont="1" applyBorder="1" applyAlignment="1"/>
    <xf numFmtId="0" fontId="3" fillId="0" borderId="0" xfId="2" applyFont="1" applyFill="1" applyBorder="1" applyAlignment="1" applyProtection="1">
      <alignment horizontal="left" vertical="top" wrapText="1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3" fontId="2" fillId="0" borderId="3" xfId="0" applyNumberFormat="1" applyFont="1" applyFill="1" applyBorder="1" applyProtection="1">
      <protection locked="0"/>
    </xf>
    <xf numFmtId="0" fontId="2" fillId="0" borderId="2" xfId="0" applyFont="1" applyFill="1" applyBorder="1" applyAlignment="1" applyProtection="1">
      <alignment horizontal="left"/>
      <protection locked="0"/>
    </xf>
    <xf numFmtId="0" fontId="1" fillId="0" borderId="4" xfId="0" applyFont="1" applyFill="1" applyBorder="1" applyProtection="1">
      <protection locked="0"/>
    </xf>
    <xf numFmtId="3" fontId="1" fillId="0" borderId="3" xfId="0" applyNumberFormat="1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/>
    </xf>
    <xf numFmtId="0" fontId="1" fillId="0" borderId="4" xfId="0" applyFont="1" applyFill="1" applyBorder="1" applyAlignment="1" applyProtection="1">
      <alignment horizontal="center"/>
    </xf>
    <xf numFmtId="3" fontId="1" fillId="0" borderId="5" xfId="0" applyNumberFormat="1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6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" fillId="0" borderId="6" xfId="0" applyFont="1" applyFill="1" applyBorder="1" applyAlignment="1" applyProtection="1">
      <alignment horizontal="left"/>
    </xf>
    <xf numFmtId="3" fontId="1" fillId="0" borderId="7" xfId="0" applyNumberFormat="1" applyFont="1" applyFill="1" applyBorder="1" applyProtection="1">
      <protection locked="0"/>
    </xf>
    <xf numFmtId="0" fontId="2" fillId="3" borderId="8" xfId="3" applyNumberFormat="1" applyFont="1" applyFill="1" applyBorder="1" applyAlignment="1">
      <alignment horizontal="center" vertical="center" wrapText="1"/>
    </xf>
    <xf numFmtId="4" fontId="2" fillId="3" borderId="8" xfId="3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2" fillId="3" borderId="13" xfId="3" applyFont="1" applyFill="1" applyBorder="1" applyAlignment="1" applyProtection="1">
      <alignment horizontal="center" vertical="center" wrapText="1"/>
      <protection locked="0"/>
    </xf>
    <xf numFmtId="0" fontId="2" fillId="3" borderId="12" xfId="3" applyFont="1" applyFill="1" applyBorder="1" applyAlignment="1" applyProtection="1">
      <alignment horizontal="center" vertical="center" wrapText="1"/>
      <protection locked="0"/>
    </xf>
    <xf numFmtId="0" fontId="2" fillId="3" borderId="11" xfId="3" applyFont="1" applyFill="1" applyBorder="1" applyAlignment="1" applyProtection="1">
      <alignment horizontal="center" vertical="center" wrapText="1"/>
      <protection locked="0"/>
    </xf>
    <xf numFmtId="4" fontId="2" fillId="3" borderId="7" xfId="3" applyNumberFormat="1" applyFont="1" applyFill="1" applyBorder="1" applyAlignment="1">
      <alignment horizontal="center" vertical="center" wrapText="1"/>
    </xf>
    <xf numFmtId="4" fontId="2" fillId="3" borderId="3" xfId="3" applyNumberFormat="1" applyFont="1" applyFill="1" applyBorder="1" applyAlignment="1">
      <alignment horizontal="center" vertical="center" wrapText="1"/>
    </xf>
    <xf numFmtId="0" fontId="2" fillId="3" borderId="15" xfId="3" applyFont="1" applyFill="1" applyBorder="1" applyAlignment="1">
      <alignment horizontal="center" vertical="center"/>
    </xf>
    <xf numFmtId="0" fontId="2" fillId="3" borderId="14" xfId="3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2" fillId="3" borderId="4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left" vertical="top" wrapText="1"/>
      <protection locked="0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85"/>
  <sheetViews>
    <sheetView showGridLines="0" tabSelected="1" topLeftCell="A28" workbookViewId="0">
      <selection activeCell="B1" sqref="B1:I83"/>
    </sheetView>
  </sheetViews>
  <sheetFormatPr baseColWidth="10" defaultRowHeight="11.25" x14ac:dyDescent="0.2"/>
  <cols>
    <col min="1" max="1" width="12" style="1"/>
    <col min="2" max="2" width="5.83203125" style="1" customWidth="1"/>
    <col min="3" max="3" width="62.83203125" style="1" customWidth="1"/>
    <col min="4" max="4" width="18.33203125" style="1" customWidth="1"/>
    <col min="5" max="5" width="19.83203125" style="1" customWidth="1"/>
    <col min="6" max="9" width="18.33203125" style="1" customWidth="1"/>
    <col min="10" max="16384" width="12" style="1"/>
  </cols>
  <sheetData>
    <row r="1" spans="2:9" ht="50.1" customHeight="1" x14ac:dyDescent="0.2">
      <c r="B1" s="31" t="s">
        <v>88</v>
      </c>
      <c r="C1" s="32"/>
      <c r="D1" s="32"/>
      <c r="E1" s="32"/>
      <c r="F1" s="32"/>
      <c r="G1" s="32"/>
      <c r="H1" s="32"/>
      <c r="I1" s="33"/>
    </row>
    <row r="2" spans="2:9" x14ac:dyDescent="0.2">
      <c r="B2" s="36" t="s">
        <v>87</v>
      </c>
      <c r="C2" s="37"/>
      <c r="D2" s="31" t="s">
        <v>86</v>
      </c>
      <c r="E2" s="32"/>
      <c r="F2" s="32"/>
      <c r="G2" s="32"/>
      <c r="H2" s="33"/>
      <c r="I2" s="34" t="s">
        <v>85</v>
      </c>
    </row>
    <row r="3" spans="2:9" ht="24.95" customHeight="1" x14ac:dyDescent="0.2">
      <c r="B3" s="38"/>
      <c r="C3" s="39"/>
      <c r="D3" s="27" t="s">
        <v>84</v>
      </c>
      <c r="E3" s="27" t="s">
        <v>83</v>
      </c>
      <c r="F3" s="27" t="s">
        <v>82</v>
      </c>
      <c r="G3" s="27" t="s">
        <v>81</v>
      </c>
      <c r="H3" s="27" t="s">
        <v>80</v>
      </c>
      <c r="I3" s="35"/>
    </row>
    <row r="4" spans="2:9" x14ac:dyDescent="0.2">
      <c r="B4" s="40"/>
      <c r="C4" s="41"/>
      <c r="D4" s="26">
        <v>1</v>
      </c>
      <c r="E4" s="26">
        <v>2</v>
      </c>
      <c r="F4" s="26" t="s">
        <v>79</v>
      </c>
      <c r="G4" s="26">
        <v>4</v>
      </c>
      <c r="H4" s="26">
        <v>5</v>
      </c>
      <c r="I4" s="26" t="s">
        <v>78</v>
      </c>
    </row>
    <row r="5" spans="2:9" x14ac:dyDescent="0.2">
      <c r="B5" s="24" t="s">
        <v>77</v>
      </c>
      <c r="C5" s="23"/>
      <c r="D5" s="25">
        <f>SUM(D6:D12)</f>
        <v>54756765.129999995</v>
      </c>
      <c r="E5" s="25">
        <f>SUM(E6:E12)</f>
        <v>26072048.530000001</v>
      </c>
      <c r="F5" s="25">
        <f t="shared" ref="F5:F36" si="0">D5+E5</f>
        <v>80828813.659999996</v>
      </c>
      <c r="G5" s="25">
        <f>SUM(G6:G12)</f>
        <v>55893218.57</v>
      </c>
      <c r="H5" s="25">
        <f>SUM(H6:H12)</f>
        <v>55893218.57</v>
      </c>
      <c r="I5" s="25">
        <f t="shared" ref="I5:I36" si="1">F5-G5</f>
        <v>24935595.089999996</v>
      </c>
    </row>
    <row r="6" spans="2:9" x14ac:dyDescent="0.2">
      <c r="B6" s="22"/>
      <c r="C6" s="21" t="s">
        <v>76</v>
      </c>
      <c r="D6" s="20">
        <v>8429040</v>
      </c>
      <c r="E6" s="20">
        <v>470038.27</v>
      </c>
      <c r="F6" s="20">
        <f t="shared" si="0"/>
        <v>8899078.2699999996</v>
      </c>
      <c r="G6" s="20">
        <v>6448400.9900000002</v>
      </c>
      <c r="H6" s="20">
        <v>6448400.9900000002</v>
      </c>
      <c r="I6" s="20">
        <f t="shared" si="1"/>
        <v>2450677.2799999993</v>
      </c>
    </row>
    <row r="7" spans="2:9" x14ac:dyDescent="0.2">
      <c r="B7" s="22"/>
      <c r="C7" s="21" t="s">
        <v>75</v>
      </c>
      <c r="D7" s="20">
        <v>21207226.489999998</v>
      </c>
      <c r="E7" s="20">
        <v>22301683.609999999</v>
      </c>
      <c r="F7" s="20">
        <f t="shared" si="0"/>
        <v>43508910.099999994</v>
      </c>
      <c r="G7" s="20">
        <v>31168559.949999999</v>
      </c>
      <c r="H7" s="20">
        <v>31168559.949999999</v>
      </c>
      <c r="I7" s="20">
        <f t="shared" si="1"/>
        <v>12340350.149999995</v>
      </c>
    </row>
    <row r="8" spans="2:9" x14ac:dyDescent="0.2">
      <c r="B8" s="22"/>
      <c r="C8" s="21" t="s">
        <v>74</v>
      </c>
      <c r="D8" s="20">
        <v>11748081</v>
      </c>
      <c r="E8" s="20">
        <v>754711.62</v>
      </c>
      <c r="F8" s="20">
        <f t="shared" si="0"/>
        <v>12502792.619999999</v>
      </c>
      <c r="G8" s="20">
        <v>6378647.9900000002</v>
      </c>
      <c r="H8" s="20">
        <v>6378647.9900000002</v>
      </c>
      <c r="I8" s="20">
        <f t="shared" si="1"/>
        <v>6124144.629999999</v>
      </c>
    </row>
    <row r="9" spans="2:9" x14ac:dyDescent="0.2">
      <c r="B9" s="22"/>
      <c r="C9" s="21" t="s">
        <v>73</v>
      </c>
      <c r="D9" s="20">
        <v>4704537.6399999997</v>
      </c>
      <c r="E9" s="20">
        <v>576450.01</v>
      </c>
      <c r="F9" s="20">
        <f t="shared" si="0"/>
        <v>5280987.6499999994</v>
      </c>
      <c r="G9" s="20">
        <v>4025083.95</v>
      </c>
      <c r="H9" s="20">
        <v>4025083.95</v>
      </c>
      <c r="I9" s="20">
        <f t="shared" si="1"/>
        <v>1255903.6999999993</v>
      </c>
    </row>
    <row r="10" spans="2:9" x14ac:dyDescent="0.2">
      <c r="B10" s="22"/>
      <c r="C10" s="21" t="s">
        <v>72</v>
      </c>
      <c r="D10" s="20">
        <v>8659968</v>
      </c>
      <c r="E10" s="20">
        <v>1969012.02</v>
      </c>
      <c r="F10" s="20">
        <f t="shared" si="0"/>
        <v>10628980.02</v>
      </c>
      <c r="G10" s="20">
        <v>7869734.0099999998</v>
      </c>
      <c r="H10" s="20">
        <v>7869734.0099999998</v>
      </c>
      <c r="I10" s="20">
        <f t="shared" si="1"/>
        <v>2759246.01</v>
      </c>
    </row>
    <row r="11" spans="2:9" x14ac:dyDescent="0.2">
      <c r="B11" s="22"/>
      <c r="C11" s="21" t="s">
        <v>71</v>
      </c>
      <c r="D11" s="20">
        <v>0</v>
      </c>
      <c r="E11" s="20">
        <v>0</v>
      </c>
      <c r="F11" s="20">
        <f t="shared" si="0"/>
        <v>0</v>
      </c>
      <c r="G11" s="20">
        <v>0</v>
      </c>
      <c r="H11" s="20">
        <v>0</v>
      </c>
      <c r="I11" s="20">
        <f t="shared" si="1"/>
        <v>0</v>
      </c>
    </row>
    <row r="12" spans="2:9" x14ac:dyDescent="0.2">
      <c r="B12" s="22"/>
      <c r="C12" s="21" t="s">
        <v>70</v>
      </c>
      <c r="D12" s="20">
        <v>7912</v>
      </c>
      <c r="E12" s="20">
        <v>153</v>
      </c>
      <c r="F12" s="20">
        <f t="shared" si="0"/>
        <v>8065</v>
      </c>
      <c r="G12" s="20">
        <v>2791.68</v>
      </c>
      <c r="H12" s="20">
        <v>2791.68</v>
      </c>
      <c r="I12" s="20">
        <f t="shared" si="1"/>
        <v>5273.32</v>
      </c>
    </row>
    <row r="13" spans="2:9" x14ac:dyDescent="0.2">
      <c r="B13" s="24" t="s">
        <v>69</v>
      </c>
      <c r="C13" s="23"/>
      <c r="D13" s="20">
        <f>SUM(D14:D22)</f>
        <v>2872986.84</v>
      </c>
      <c r="E13" s="20">
        <f>SUM(E14:E22)</f>
        <v>2136448.0699999998</v>
      </c>
      <c r="F13" s="20">
        <f t="shared" si="0"/>
        <v>5009434.91</v>
      </c>
      <c r="G13" s="20">
        <f>SUM(G14:G22)</f>
        <v>3347344.4200000004</v>
      </c>
      <c r="H13" s="20">
        <f>SUM(H14:H22)</f>
        <v>3302882.5000000005</v>
      </c>
      <c r="I13" s="20">
        <f t="shared" si="1"/>
        <v>1662090.4899999998</v>
      </c>
    </row>
    <row r="14" spans="2:9" x14ac:dyDescent="0.2">
      <c r="B14" s="22"/>
      <c r="C14" s="21" t="s">
        <v>68</v>
      </c>
      <c r="D14" s="20">
        <v>334228.59000000003</v>
      </c>
      <c r="E14" s="20">
        <v>1000370.8</v>
      </c>
      <c r="F14" s="20">
        <f t="shared" si="0"/>
        <v>1334599.3900000001</v>
      </c>
      <c r="G14" s="20">
        <v>489072.6</v>
      </c>
      <c r="H14" s="20">
        <v>450606.94</v>
      </c>
      <c r="I14" s="20">
        <f t="shared" si="1"/>
        <v>845526.79000000015</v>
      </c>
    </row>
    <row r="15" spans="2:9" x14ac:dyDescent="0.2">
      <c r="B15" s="22"/>
      <c r="C15" s="21" t="s">
        <v>67</v>
      </c>
      <c r="D15" s="20">
        <v>60932.59</v>
      </c>
      <c r="E15" s="20">
        <v>58148.23</v>
      </c>
      <c r="F15" s="20">
        <f t="shared" si="0"/>
        <v>119080.82</v>
      </c>
      <c r="G15" s="20">
        <v>87937.3</v>
      </c>
      <c r="H15" s="20">
        <v>87745.3</v>
      </c>
      <c r="I15" s="20">
        <f t="shared" si="1"/>
        <v>31143.520000000004</v>
      </c>
    </row>
    <row r="16" spans="2:9" x14ac:dyDescent="0.2">
      <c r="B16" s="22"/>
      <c r="C16" s="21" t="s">
        <v>66</v>
      </c>
      <c r="D16" s="20">
        <v>0</v>
      </c>
      <c r="E16" s="20">
        <v>0</v>
      </c>
      <c r="F16" s="20">
        <f t="shared" si="0"/>
        <v>0</v>
      </c>
      <c r="G16" s="20">
        <v>0</v>
      </c>
      <c r="H16" s="20">
        <v>0</v>
      </c>
      <c r="I16" s="20">
        <f t="shared" si="1"/>
        <v>0</v>
      </c>
    </row>
    <row r="17" spans="2:9" x14ac:dyDescent="0.2">
      <c r="B17" s="22"/>
      <c r="C17" s="21" t="s">
        <v>65</v>
      </c>
      <c r="D17" s="20">
        <v>74275.289999999994</v>
      </c>
      <c r="E17" s="20">
        <v>-14709.66</v>
      </c>
      <c r="F17" s="20">
        <f t="shared" si="0"/>
        <v>59565.62999999999</v>
      </c>
      <c r="G17" s="20">
        <v>40547.06</v>
      </c>
      <c r="H17" s="20">
        <v>40099.07</v>
      </c>
      <c r="I17" s="20">
        <f t="shared" si="1"/>
        <v>19018.569999999992</v>
      </c>
    </row>
    <row r="18" spans="2:9" x14ac:dyDescent="0.2">
      <c r="B18" s="22"/>
      <c r="C18" s="21" t="s">
        <v>64</v>
      </c>
      <c r="D18" s="20">
        <v>25232</v>
      </c>
      <c r="E18" s="20">
        <v>-9255</v>
      </c>
      <c r="F18" s="20">
        <f t="shared" si="0"/>
        <v>15977</v>
      </c>
      <c r="G18" s="20">
        <v>6977</v>
      </c>
      <c r="H18" s="20">
        <v>6977</v>
      </c>
      <c r="I18" s="20">
        <f t="shared" si="1"/>
        <v>9000</v>
      </c>
    </row>
    <row r="19" spans="2:9" x14ac:dyDescent="0.2">
      <c r="B19" s="22"/>
      <c r="C19" s="21" t="s">
        <v>63</v>
      </c>
      <c r="D19" s="20">
        <v>2315939.34</v>
      </c>
      <c r="E19" s="20">
        <v>1051978.79</v>
      </c>
      <c r="F19" s="20">
        <f t="shared" si="0"/>
        <v>3367918.13</v>
      </c>
      <c r="G19" s="20">
        <v>2665890.31</v>
      </c>
      <c r="H19" s="20">
        <v>2665890.31</v>
      </c>
      <c r="I19" s="20">
        <f t="shared" si="1"/>
        <v>702027.81999999983</v>
      </c>
    </row>
    <row r="20" spans="2:9" x14ac:dyDescent="0.2">
      <c r="B20" s="22"/>
      <c r="C20" s="21" t="s">
        <v>62</v>
      </c>
      <c r="D20" s="20">
        <v>0</v>
      </c>
      <c r="E20" s="20">
        <v>16511.63</v>
      </c>
      <c r="F20" s="20">
        <f t="shared" si="0"/>
        <v>16511.63</v>
      </c>
      <c r="G20" s="20">
        <v>8339.16</v>
      </c>
      <c r="H20" s="20">
        <v>8339.16</v>
      </c>
      <c r="I20" s="20">
        <f t="shared" si="1"/>
        <v>8172.4700000000012</v>
      </c>
    </row>
    <row r="21" spans="2:9" x14ac:dyDescent="0.2">
      <c r="B21" s="22"/>
      <c r="C21" s="21" t="s">
        <v>61</v>
      </c>
      <c r="D21" s="20">
        <v>0</v>
      </c>
      <c r="E21" s="20">
        <v>0</v>
      </c>
      <c r="F21" s="20">
        <f t="shared" si="0"/>
        <v>0</v>
      </c>
      <c r="G21" s="20">
        <v>0</v>
      </c>
      <c r="H21" s="20">
        <v>0</v>
      </c>
      <c r="I21" s="20">
        <f t="shared" si="1"/>
        <v>0</v>
      </c>
    </row>
    <row r="22" spans="2:9" x14ac:dyDescent="0.2">
      <c r="B22" s="22"/>
      <c r="C22" s="21" t="s">
        <v>60</v>
      </c>
      <c r="D22" s="20">
        <v>62379.03</v>
      </c>
      <c r="E22" s="20">
        <v>33403.279999999999</v>
      </c>
      <c r="F22" s="20">
        <f t="shared" si="0"/>
        <v>95782.31</v>
      </c>
      <c r="G22" s="20">
        <v>48580.99</v>
      </c>
      <c r="H22" s="20">
        <v>43224.72</v>
      </c>
      <c r="I22" s="20">
        <f t="shared" si="1"/>
        <v>47201.32</v>
      </c>
    </row>
    <row r="23" spans="2:9" x14ac:dyDescent="0.2">
      <c r="B23" s="24" t="s">
        <v>59</v>
      </c>
      <c r="C23" s="23"/>
      <c r="D23" s="20">
        <f>SUM(D24:D32)</f>
        <v>6495135.6799999997</v>
      </c>
      <c r="E23" s="20">
        <f>SUM(E24:E32)</f>
        <v>52231387.640000001</v>
      </c>
      <c r="F23" s="20">
        <f t="shared" si="0"/>
        <v>58726523.32</v>
      </c>
      <c r="G23" s="20">
        <f>SUM(G24:G32)</f>
        <v>7748188.9700000007</v>
      </c>
      <c r="H23" s="20">
        <f>SUM(H24:H32)</f>
        <v>7173672.3200000003</v>
      </c>
      <c r="I23" s="20">
        <f t="shared" si="1"/>
        <v>50978334.350000001</v>
      </c>
    </row>
    <row r="24" spans="2:9" x14ac:dyDescent="0.2">
      <c r="B24" s="22"/>
      <c r="C24" s="21" t="s">
        <v>58</v>
      </c>
      <c r="D24" s="20">
        <v>1314637.94</v>
      </c>
      <c r="E24" s="20">
        <v>-104235.5</v>
      </c>
      <c r="F24" s="20">
        <f t="shared" si="0"/>
        <v>1210402.44</v>
      </c>
      <c r="G24" s="20">
        <v>613864.13</v>
      </c>
      <c r="H24" s="20">
        <v>608644.13</v>
      </c>
      <c r="I24" s="20">
        <f t="shared" si="1"/>
        <v>596538.30999999994</v>
      </c>
    </row>
    <row r="25" spans="2:9" x14ac:dyDescent="0.2">
      <c r="B25" s="22"/>
      <c r="C25" s="21" t="s">
        <v>57</v>
      </c>
      <c r="D25" s="20">
        <v>30000</v>
      </c>
      <c r="E25" s="20">
        <v>1619680.94</v>
      </c>
      <c r="F25" s="20">
        <f t="shared" si="0"/>
        <v>1649680.94</v>
      </c>
      <c r="G25" s="20">
        <v>696</v>
      </c>
      <c r="H25" s="20">
        <v>696</v>
      </c>
      <c r="I25" s="20">
        <f t="shared" si="1"/>
        <v>1648984.94</v>
      </c>
    </row>
    <row r="26" spans="2:9" x14ac:dyDescent="0.2">
      <c r="B26" s="22"/>
      <c r="C26" s="21" t="s">
        <v>56</v>
      </c>
      <c r="D26" s="20">
        <v>993893.56</v>
      </c>
      <c r="E26" s="20">
        <v>891885.84</v>
      </c>
      <c r="F26" s="20">
        <f t="shared" si="0"/>
        <v>1885779.4</v>
      </c>
      <c r="G26" s="20">
        <v>1404861.93</v>
      </c>
      <c r="H26" s="20">
        <v>1262645.8</v>
      </c>
      <c r="I26" s="20">
        <f t="shared" si="1"/>
        <v>480917.47</v>
      </c>
    </row>
    <row r="27" spans="2:9" x14ac:dyDescent="0.2">
      <c r="B27" s="22"/>
      <c r="C27" s="21" t="s">
        <v>55</v>
      </c>
      <c r="D27" s="20">
        <v>666662.35</v>
      </c>
      <c r="E27" s="20">
        <v>183934.62</v>
      </c>
      <c r="F27" s="20">
        <f t="shared" si="0"/>
        <v>850596.97</v>
      </c>
      <c r="G27" s="20">
        <v>774127.6</v>
      </c>
      <c r="H27" s="20">
        <v>763660.08</v>
      </c>
      <c r="I27" s="20">
        <f t="shared" si="1"/>
        <v>76469.37</v>
      </c>
    </row>
    <row r="28" spans="2:9" x14ac:dyDescent="0.2">
      <c r="B28" s="22"/>
      <c r="C28" s="21" t="s">
        <v>54</v>
      </c>
      <c r="D28" s="20">
        <v>1039779.18</v>
      </c>
      <c r="E28" s="20">
        <v>45923319.390000001</v>
      </c>
      <c r="F28" s="20">
        <f t="shared" si="0"/>
        <v>46963098.57</v>
      </c>
      <c r="G28" s="20">
        <v>1118147.6599999999</v>
      </c>
      <c r="H28" s="20">
        <v>1083376.8</v>
      </c>
      <c r="I28" s="20">
        <f t="shared" si="1"/>
        <v>45844950.910000004</v>
      </c>
    </row>
    <row r="29" spans="2:9" x14ac:dyDescent="0.2">
      <c r="B29" s="22"/>
      <c r="C29" s="21" t="s">
        <v>53</v>
      </c>
      <c r="D29" s="20">
        <v>1147700</v>
      </c>
      <c r="E29" s="20">
        <v>3148456</v>
      </c>
      <c r="F29" s="20">
        <f t="shared" si="0"/>
        <v>4296156</v>
      </c>
      <c r="G29" s="20">
        <v>2694205.31</v>
      </c>
      <c r="H29" s="20">
        <v>2324067.5699999998</v>
      </c>
      <c r="I29" s="20">
        <f t="shared" si="1"/>
        <v>1601950.69</v>
      </c>
    </row>
    <row r="30" spans="2:9" x14ac:dyDescent="0.2">
      <c r="B30" s="22"/>
      <c r="C30" s="21" t="s">
        <v>52</v>
      </c>
      <c r="D30" s="20">
        <v>126261.39</v>
      </c>
      <c r="E30" s="20">
        <v>0</v>
      </c>
      <c r="F30" s="20">
        <f t="shared" si="0"/>
        <v>126261.39</v>
      </c>
      <c r="G30" s="20">
        <v>53467.56</v>
      </c>
      <c r="H30" s="20">
        <v>49484.56</v>
      </c>
      <c r="I30" s="20">
        <f t="shared" si="1"/>
        <v>72793.83</v>
      </c>
    </row>
    <row r="31" spans="2:9" x14ac:dyDescent="0.2">
      <c r="B31" s="22"/>
      <c r="C31" s="21" t="s">
        <v>51</v>
      </c>
      <c r="D31" s="20">
        <v>167228.5</v>
      </c>
      <c r="E31" s="20">
        <v>70184.7</v>
      </c>
      <c r="F31" s="20">
        <f t="shared" si="0"/>
        <v>237413.2</v>
      </c>
      <c r="G31" s="20">
        <v>115481.94</v>
      </c>
      <c r="H31" s="20">
        <v>107760.54</v>
      </c>
      <c r="I31" s="20">
        <f t="shared" si="1"/>
        <v>121931.26000000001</v>
      </c>
    </row>
    <row r="32" spans="2:9" x14ac:dyDescent="0.2">
      <c r="B32" s="22"/>
      <c r="C32" s="21" t="s">
        <v>50</v>
      </c>
      <c r="D32" s="20">
        <v>1008972.76</v>
      </c>
      <c r="E32" s="20">
        <v>498161.65</v>
      </c>
      <c r="F32" s="20">
        <f t="shared" si="0"/>
        <v>1507134.4100000001</v>
      </c>
      <c r="G32" s="20">
        <v>973336.84</v>
      </c>
      <c r="H32" s="20">
        <v>973336.84</v>
      </c>
      <c r="I32" s="20">
        <f t="shared" si="1"/>
        <v>533797.57000000018</v>
      </c>
    </row>
    <row r="33" spans="2:9" x14ac:dyDescent="0.2">
      <c r="B33" s="24" t="s">
        <v>49</v>
      </c>
      <c r="C33" s="23"/>
      <c r="D33" s="20">
        <f>SUM(D34:D42)</f>
        <v>53820</v>
      </c>
      <c r="E33" s="20">
        <f>SUM(E34:E42)</f>
        <v>11590438.359999999</v>
      </c>
      <c r="F33" s="20">
        <f t="shared" si="0"/>
        <v>11644258.359999999</v>
      </c>
      <c r="G33" s="20">
        <f>SUM(G34:G42)</f>
        <v>57603.18</v>
      </c>
      <c r="H33" s="20">
        <f>SUM(H34:H42)</f>
        <v>57603.18</v>
      </c>
      <c r="I33" s="20">
        <f t="shared" si="1"/>
        <v>11586655.18</v>
      </c>
    </row>
    <row r="34" spans="2:9" x14ac:dyDescent="0.2">
      <c r="B34" s="22"/>
      <c r="C34" s="21" t="s">
        <v>48</v>
      </c>
      <c r="D34" s="20">
        <v>0</v>
      </c>
      <c r="E34" s="20">
        <v>0</v>
      </c>
      <c r="F34" s="20">
        <f t="shared" si="0"/>
        <v>0</v>
      </c>
      <c r="G34" s="20">
        <v>0</v>
      </c>
      <c r="H34" s="20">
        <v>0</v>
      </c>
      <c r="I34" s="20">
        <f t="shared" si="1"/>
        <v>0</v>
      </c>
    </row>
    <row r="35" spans="2:9" x14ac:dyDescent="0.2">
      <c r="B35" s="22"/>
      <c r="C35" s="21" t="s">
        <v>47</v>
      </c>
      <c r="D35" s="20">
        <v>0</v>
      </c>
      <c r="E35" s="20">
        <v>11590438.359999999</v>
      </c>
      <c r="F35" s="20">
        <f t="shared" si="0"/>
        <v>11590438.359999999</v>
      </c>
      <c r="G35" s="20">
        <v>10000</v>
      </c>
      <c r="H35" s="20">
        <v>10000</v>
      </c>
      <c r="I35" s="20">
        <f t="shared" si="1"/>
        <v>11580438.359999999</v>
      </c>
    </row>
    <row r="36" spans="2:9" x14ac:dyDescent="0.2">
      <c r="B36" s="22"/>
      <c r="C36" s="21" t="s">
        <v>46</v>
      </c>
      <c r="D36" s="20">
        <v>0</v>
      </c>
      <c r="E36" s="20">
        <v>0</v>
      </c>
      <c r="F36" s="20">
        <f t="shared" si="0"/>
        <v>0</v>
      </c>
      <c r="G36" s="20">
        <v>0</v>
      </c>
      <c r="H36" s="20">
        <v>0</v>
      </c>
      <c r="I36" s="20">
        <f t="shared" si="1"/>
        <v>0</v>
      </c>
    </row>
    <row r="37" spans="2:9" x14ac:dyDescent="0.2">
      <c r="B37" s="22"/>
      <c r="C37" s="21" t="s">
        <v>45</v>
      </c>
      <c r="D37" s="20">
        <v>0</v>
      </c>
      <c r="E37" s="20">
        <v>0</v>
      </c>
      <c r="F37" s="20">
        <f t="shared" ref="F37:F68" si="2">D37+E37</f>
        <v>0</v>
      </c>
      <c r="G37" s="20">
        <v>0</v>
      </c>
      <c r="H37" s="20">
        <v>0</v>
      </c>
      <c r="I37" s="20">
        <f t="shared" ref="I37:I68" si="3">F37-G37</f>
        <v>0</v>
      </c>
    </row>
    <row r="38" spans="2:9" x14ac:dyDescent="0.2">
      <c r="B38" s="22"/>
      <c r="C38" s="21" t="s">
        <v>44</v>
      </c>
      <c r="D38" s="20">
        <v>53820</v>
      </c>
      <c r="E38" s="20">
        <v>0</v>
      </c>
      <c r="F38" s="20">
        <f t="shared" si="2"/>
        <v>53820</v>
      </c>
      <c r="G38" s="20">
        <v>47603.18</v>
      </c>
      <c r="H38" s="20">
        <v>47603.18</v>
      </c>
      <c r="I38" s="20">
        <f t="shared" si="3"/>
        <v>6216.82</v>
      </c>
    </row>
    <row r="39" spans="2:9" x14ac:dyDescent="0.2">
      <c r="B39" s="22"/>
      <c r="C39" s="21" t="s">
        <v>43</v>
      </c>
      <c r="D39" s="20">
        <v>0</v>
      </c>
      <c r="E39" s="20">
        <v>0</v>
      </c>
      <c r="F39" s="20">
        <f t="shared" si="2"/>
        <v>0</v>
      </c>
      <c r="G39" s="20">
        <v>0</v>
      </c>
      <c r="H39" s="20">
        <v>0</v>
      </c>
      <c r="I39" s="20">
        <f t="shared" si="3"/>
        <v>0</v>
      </c>
    </row>
    <row r="40" spans="2:9" x14ac:dyDescent="0.2">
      <c r="B40" s="22"/>
      <c r="C40" s="21" t="s">
        <v>42</v>
      </c>
      <c r="D40" s="20">
        <v>0</v>
      </c>
      <c r="E40" s="20">
        <v>0</v>
      </c>
      <c r="F40" s="20">
        <f t="shared" si="2"/>
        <v>0</v>
      </c>
      <c r="G40" s="20">
        <v>0</v>
      </c>
      <c r="H40" s="20">
        <v>0</v>
      </c>
      <c r="I40" s="20">
        <f t="shared" si="3"/>
        <v>0</v>
      </c>
    </row>
    <row r="41" spans="2:9" x14ac:dyDescent="0.2">
      <c r="B41" s="22"/>
      <c r="C41" s="21" t="s">
        <v>41</v>
      </c>
      <c r="D41" s="20">
        <v>0</v>
      </c>
      <c r="E41" s="20">
        <v>0</v>
      </c>
      <c r="F41" s="20">
        <f t="shared" si="2"/>
        <v>0</v>
      </c>
      <c r="G41" s="20">
        <v>0</v>
      </c>
      <c r="H41" s="20">
        <v>0</v>
      </c>
      <c r="I41" s="20">
        <f t="shared" si="3"/>
        <v>0</v>
      </c>
    </row>
    <row r="42" spans="2:9" x14ac:dyDescent="0.2">
      <c r="B42" s="22"/>
      <c r="C42" s="21" t="s">
        <v>40</v>
      </c>
      <c r="D42" s="20">
        <v>0</v>
      </c>
      <c r="E42" s="20">
        <v>0</v>
      </c>
      <c r="F42" s="20">
        <f t="shared" si="2"/>
        <v>0</v>
      </c>
      <c r="G42" s="20">
        <v>0</v>
      </c>
      <c r="H42" s="20">
        <v>0</v>
      </c>
      <c r="I42" s="20">
        <f t="shared" si="3"/>
        <v>0</v>
      </c>
    </row>
    <row r="43" spans="2:9" x14ac:dyDescent="0.2">
      <c r="B43" s="24" t="s">
        <v>39</v>
      </c>
      <c r="C43" s="23"/>
      <c r="D43" s="20">
        <f>SUM(D44:D52)</f>
        <v>3000000</v>
      </c>
      <c r="E43" s="20">
        <f>SUM(E44:E52)</f>
        <v>3823124.99</v>
      </c>
      <c r="F43" s="20">
        <f t="shared" si="2"/>
        <v>6823124.9900000002</v>
      </c>
      <c r="G43" s="20">
        <f>SUM(G44:G52)</f>
        <v>5307995.0299999993</v>
      </c>
      <c r="H43" s="20">
        <f>SUM(H44:H52)</f>
        <v>2334837.9899999998</v>
      </c>
      <c r="I43" s="20">
        <f t="shared" si="3"/>
        <v>1515129.9600000009</v>
      </c>
    </row>
    <row r="44" spans="2:9" x14ac:dyDescent="0.2">
      <c r="B44" s="22"/>
      <c r="C44" s="21" t="s">
        <v>38</v>
      </c>
      <c r="D44" s="20">
        <v>0</v>
      </c>
      <c r="E44" s="20">
        <v>1625915.2</v>
      </c>
      <c r="F44" s="20">
        <f t="shared" si="2"/>
        <v>1625915.2</v>
      </c>
      <c r="G44" s="20">
        <v>377233</v>
      </c>
      <c r="H44" s="20">
        <v>377233</v>
      </c>
      <c r="I44" s="20">
        <f t="shared" si="3"/>
        <v>1248682.2</v>
      </c>
    </row>
    <row r="45" spans="2:9" x14ac:dyDescent="0.2">
      <c r="B45" s="22"/>
      <c r="C45" s="21" t="s">
        <v>37</v>
      </c>
      <c r="D45" s="20">
        <v>3000000</v>
      </c>
      <c r="E45" s="20">
        <v>1094230.8799999999</v>
      </c>
      <c r="F45" s="20">
        <f t="shared" si="2"/>
        <v>4094230.88</v>
      </c>
      <c r="G45" s="20">
        <v>3897398.51</v>
      </c>
      <c r="H45" s="20">
        <v>924241.47</v>
      </c>
      <c r="I45" s="20">
        <f t="shared" si="3"/>
        <v>196832.37000000011</v>
      </c>
    </row>
    <row r="46" spans="2:9" x14ac:dyDescent="0.2">
      <c r="B46" s="22"/>
      <c r="C46" s="21" t="s">
        <v>36</v>
      </c>
      <c r="D46" s="20">
        <v>0</v>
      </c>
      <c r="E46" s="20">
        <v>894336</v>
      </c>
      <c r="F46" s="20">
        <f t="shared" si="2"/>
        <v>894336</v>
      </c>
      <c r="G46" s="20">
        <v>894336</v>
      </c>
      <c r="H46" s="20">
        <v>894336</v>
      </c>
      <c r="I46" s="20">
        <f t="shared" si="3"/>
        <v>0</v>
      </c>
    </row>
    <row r="47" spans="2:9" x14ac:dyDescent="0.2">
      <c r="B47" s="22"/>
      <c r="C47" s="21" t="s">
        <v>35</v>
      </c>
      <c r="D47" s="20">
        <v>0</v>
      </c>
      <c r="E47" s="20">
        <v>45692.31</v>
      </c>
      <c r="F47" s="20">
        <f t="shared" si="2"/>
        <v>45692.31</v>
      </c>
      <c r="G47" s="20">
        <v>0</v>
      </c>
      <c r="H47" s="20">
        <v>0</v>
      </c>
      <c r="I47" s="20">
        <f t="shared" si="3"/>
        <v>45692.31</v>
      </c>
    </row>
    <row r="48" spans="2:9" x14ac:dyDescent="0.2">
      <c r="B48" s="22"/>
      <c r="C48" s="21" t="s">
        <v>34</v>
      </c>
      <c r="D48" s="20">
        <v>0</v>
      </c>
      <c r="E48" s="20">
        <v>0</v>
      </c>
      <c r="F48" s="20">
        <f t="shared" si="2"/>
        <v>0</v>
      </c>
      <c r="G48" s="20">
        <v>0</v>
      </c>
      <c r="H48" s="20">
        <v>0</v>
      </c>
      <c r="I48" s="20">
        <f t="shared" si="3"/>
        <v>0</v>
      </c>
    </row>
    <row r="49" spans="2:9" x14ac:dyDescent="0.2">
      <c r="B49" s="22"/>
      <c r="C49" s="21" t="s">
        <v>33</v>
      </c>
      <c r="D49" s="20">
        <v>0</v>
      </c>
      <c r="E49" s="20">
        <v>162950.6</v>
      </c>
      <c r="F49" s="20">
        <f t="shared" si="2"/>
        <v>162950.6</v>
      </c>
      <c r="G49" s="20">
        <v>139027.51999999999</v>
      </c>
      <c r="H49" s="20">
        <v>139027.51999999999</v>
      </c>
      <c r="I49" s="20">
        <f t="shared" si="3"/>
        <v>23923.080000000016</v>
      </c>
    </row>
    <row r="50" spans="2:9" x14ac:dyDescent="0.2">
      <c r="B50" s="22"/>
      <c r="C50" s="21" t="s">
        <v>32</v>
      </c>
      <c r="D50" s="20">
        <v>0</v>
      </c>
      <c r="E50" s="20">
        <v>0</v>
      </c>
      <c r="F50" s="20">
        <f t="shared" si="2"/>
        <v>0</v>
      </c>
      <c r="G50" s="20">
        <v>0</v>
      </c>
      <c r="H50" s="20">
        <v>0</v>
      </c>
      <c r="I50" s="20">
        <f t="shared" si="3"/>
        <v>0</v>
      </c>
    </row>
    <row r="51" spans="2:9" x14ac:dyDescent="0.2">
      <c r="B51" s="22"/>
      <c r="C51" s="21" t="s">
        <v>31</v>
      </c>
      <c r="D51" s="20">
        <v>0</v>
      </c>
      <c r="E51" s="20">
        <v>0</v>
      </c>
      <c r="F51" s="20">
        <f t="shared" si="2"/>
        <v>0</v>
      </c>
      <c r="G51" s="20">
        <v>0</v>
      </c>
      <c r="H51" s="20">
        <v>0</v>
      </c>
      <c r="I51" s="20">
        <f t="shared" si="3"/>
        <v>0</v>
      </c>
    </row>
    <row r="52" spans="2:9" x14ac:dyDescent="0.2">
      <c r="B52" s="22"/>
      <c r="C52" s="21" t="s">
        <v>30</v>
      </c>
      <c r="D52" s="20">
        <v>0</v>
      </c>
      <c r="E52" s="20">
        <v>0</v>
      </c>
      <c r="F52" s="20">
        <f t="shared" si="2"/>
        <v>0</v>
      </c>
      <c r="G52" s="20">
        <v>0</v>
      </c>
      <c r="H52" s="20">
        <v>0</v>
      </c>
      <c r="I52" s="20">
        <f t="shared" si="3"/>
        <v>0</v>
      </c>
    </row>
    <row r="53" spans="2:9" x14ac:dyDescent="0.2">
      <c r="B53" s="24" t="s">
        <v>29</v>
      </c>
      <c r="C53" s="23"/>
      <c r="D53" s="20">
        <f>SUM(D54:D56)</f>
        <v>958027476</v>
      </c>
      <c r="E53" s="20">
        <f>SUM(E54:E56)</f>
        <v>757830039.77999997</v>
      </c>
      <c r="F53" s="20">
        <f t="shared" si="2"/>
        <v>1715857515.78</v>
      </c>
      <c r="G53" s="20">
        <f>SUM(G54:G56)</f>
        <v>324190868.91000003</v>
      </c>
      <c r="H53" s="20">
        <f>SUM(H54:H56)</f>
        <v>323266959.98000002</v>
      </c>
      <c r="I53" s="20">
        <f t="shared" si="3"/>
        <v>1391666646.8699999</v>
      </c>
    </row>
    <row r="54" spans="2:9" x14ac:dyDescent="0.2">
      <c r="B54" s="22"/>
      <c r="C54" s="21" t="s">
        <v>28</v>
      </c>
      <c r="D54" s="20">
        <v>0</v>
      </c>
      <c r="E54" s="20">
        <v>0</v>
      </c>
      <c r="F54" s="20">
        <f t="shared" si="2"/>
        <v>0</v>
      </c>
      <c r="G54" s="20">
        <v>0</v>
      </c>
      <c r="H54" s="20">
        <v>0</v>
      </c>
      <c r="I54" s="20">
        <f t="shared" si="3"/>
        <v>0</v>
      </c>
    </row>
    <row r="55" spans="2:9" x14ac:dyDescent="0.2">
      <c r="B55" s="22"/>
      <c r="C55" s="21" t="s">
        <v>27</v>
      </c>
      <c r="D55" s="20">
        <v>958027476</v>
      </c>
      <c r="E55" s="20">
        <v>757830039.77999997</v>
      </c>
      <c r="F55" s="20">
        <f t="shared" si="2"/>
        <v>1715857515.78</v>
      </c>
      <c r="G55" s="20">
        <v>324190868.91000003</v>
      </c>
      <c r="H55" s="20">
        <v>323266959.98000002</v>
      </c>
      <c r="I55" s="20">
        <f t="shared" si="3"/>
        <v>1391666646.8699999</v>
      </c>
    </row>
    <row r="56" spans="2:9" x14ac:dyDescent="0.2">
      <c r="B56" s="22"/>
      <c r="C56" s="21" t="s">
        <v>26</v>
      </c>
      <c r="D56" s="20">
        <v>0</v>
      </c>
      <c r="E56" s="20">
        <v>0</v>
      </c>
      <c r="F56" s="20">
        <f t="shared" si="2"/>
        <v>0</v>
      </c>
      <c r="G56" s="20">
        <v>0</v>
      </c>
      <c r="H56" s="20">
        <v>0</v>
      </c>
      <c r="I56" s="20">
        <f t="shared" si="3"/>
        <v>0</v>
      </c>
    </row>
    <row r="57" spans="2:9" x14ac:dyDescent="0.2">
      <c r="B57" s="24" t="s">
        <v>25</v>
      </c>
      <c r="C57" s="23"/>
      <c r="D57" s="20">
        <f>SUM(D58:D64)</f>
        <v>411000</v>
      </c>
      <c r="E57" s="20">
        <f>SUM(E58:E64)</f>
        <v>4610798.08</v>
      </c>
      <c r="F57" s="20">
        <f t="shared" si="2"/>
        <v>5021798.08</v>
      </c>
      <c r="G57" s="20">
        <f>SUM(G58:G64)</f>
        <v>0</v>
      </c>
      <c r="H57" s="20">
        <f>SUM(H58:H64)</f>
        <v>0</v>
      </c>
      <c r="I57" s="20">
        <f t="shared" si="3"/>
        <v>5021798.08</v>
      </c>
    </row>
    <row r="58" spans="2:9" x14ac:dyDescent="0.2">
      <c r="B58" s="22"/>
      <c r="C58" s="21" t="s">
        <v>24</v>
      </c>
      <c r="D58" s="20">
        <v>0</v>
      </c>
      <c r="E58" s="20">
        <v>0</v>
      </c>
      <c r="F58" s="20">
        <f t="shared" si="2"/>
        <v>0</v>
      </c>
      <c r="G58" s="20">
        <v>0</v>
      </c>
      <c r="H58" s="20">
        <v>0</v>
      </c>
      <c r="I58" s="20">
        <f t="shared" si="3"/>
        <v>0</v>
      </c>
    </row>
    <row r="59" spans="2:9" x14ac:dyDescent="0.2">
      <c r="B59" s="22"/>
      <c r="C59" s="21" t="s">
        <v>23</v>
      </c>
      <c r="D59" s="20">
        <v>0</v>
      </c>
      <c r="E59" s="20">
        <v>0</v>
      </c>
      <c r="F59" s="20">
        <f t="shared" si="2"/>
        <v>0</v>
      </c>
      <c r="G59" s="20">
        <v>0</v>
      </c>
      <c r="H59" s="20">
        <v>0</v>
      </c>
      <c r="I59" s="20">
        <f t="shared" si="3"/>
        <v>0</v>
      </c>
    </row>
    <row r="60" spans="2:9" x14ac:dyDescent="0.2">
      <c r="B60" s="22"/>
      <c r="C60" s="21" t="s">
        <v>22</v>
      </c>
      <c r="D60" s="20">
        <v>0</v>
      </c>
      <c r="E60" s="20">
        <v>0</v>
      </c>
      <c r="F60" s="20">
        <f t="shared" si="2"/>
        <v>0</v>
      </c>
      <c r="G60" s="20">
        <v>0</v>
      </c>
      <c r="H60" s="20">
        <v>0</v>
      </c>
      <c r="I60" s="20">
        <f t="shared" si="3"/>
        <v>0</v>
      </c>
    </row>
    <row r="61" spans="2:9" x14ac:dyDescent="0.2">
      <c r="B61" s="22"/>
      <c r="C61" s="21" t="s">
        <v>21</v>
      </c>
      <c r="D61" s="20">
        <v>0</v>
      </c>
      <c r="E61" s="20">
        <v>0</v>
      </c>
      <c r="F61" s="20">
        <f t="shared" si="2"/>
        <v>0</v>
      </c>
      <c r="G61" s="20">
        <v>0</v>
      </c>
      <c r="H61" s="20">
        <v>0</v>
      </c>
      <c r="I61" s="20">
        <f t="shared" si="3"/>
        <v>0</v>
      </c>
    </row>
    <row r="62" spans="2:9" x14ac:dyDescent="0.2">
      <c r="B62" s="22"/>
      <c r="C62" s="21" t="s">
        <v>20</v>
      </c>
      <c r="D62" s="20">
        <v>0</v>
      </c>
      <c r="E62" s="20">
        <v>0</v>
      </c>
      <c r="F62" s="20">
        <f t="shared" si="2"/>
        <v>0</v>
      </c>
      <c r="G62" s="20">
        <v>0</v>
      </c>
      <c r="H62" s="20">
        <v>0</v>
      </c>
      <c r="I62" s="20">
        <f t="shared" si="3"/>
        <v>0</v>
      </c>
    </row>
    <row r="63" spans="2:9" x14ac:dyDescent="0.2">
      <c r="B63" s="22"/>
      <c r="C63" s="21" t="s">
        <v>19</v>
      </c>
      <c r="D63" s="20">
        <v>0</v>
      </c>
      <c r="E63" s="20">
        <v>0</v>
      </c>
      <c r="F63" s="20">
        <f t="shared" si="2"/>
        <v>0</v>
      </c>
      <c r="G63" s="20">
        <v>0</v>
      </c>
      <c r="H63" s="20">
        <v>0</v>
      </c>
      <c r="I63" s="20">
        <f t="shared" si="3"/>
        <v>0</v>
      </c>
    </row>
    <row r="64" spans="2:9" x14ac:dyDescent="0.2">
      <c r="B64" s="22"/>
      <c r="C64" s="21" t="s">
        <v>18</v>
      </c>
      <c r="D64" s="20">
        <v>411000</v>
      </c>
      <c r="E64" s="20">
        <v>4610798.08</v>
      </c>
      <c r="F64" s="20">
        <f t="shared" si="2"/>
        <v>5021798.08</v>
      </c>
      <c r="G64" s="20">
        <v>0</v>
      </c>
      <c r="H64" s="20">
        <v>0</v>
      </c>
      <c r="I64" s="20">
        <f t="shared" si="3"/>
        <v>5021798.08</v>
      </c>
    </row>
    <row r="65" spans="2:9" x14ac:dyDescent="0.2">
      <c r="B65" s="24" t="s">
        <v>17</v>
      </c>
      <c r="C65" s="23"/>
      <c r="D65" s="20">
        <f>SUM(D66:D68)</f>
        <v>0</v>
      </c>
      <c r="E65" s="20">
        <f>SUM(E66:E68)</f>
        <v>0</v>
      </c>
      <c r="F65" s="20">
        <f t="shared" si="2"/>
        <v>0</v>
      </c>
      <c r="G65" s="20">
        <f>SUM(G66:G68)</f>
        <v>0</v>
      </c>
      <c r="H65" s="20">
        <f>SUM(H66:H68)</f>
        <v>0</v>
      </c>
      <c r="I65" s="20">
        <f t="shared" si="3"/>
        <v>0</v>
      </c>
    </row>
    <row r="66" spans="2:9" x14ac:dyDescent="0.2">
      <c r="B66" s="22"/>
      <c r="C66" s="21" t="s">
        <v>16</v>
      </c>
      <c r="D66" s="20">
        <v>0</v>
      </c>
      <c r="E66" s="20">
        <v>0</v>
      </c>
      <c r="F66" s="20">
        <f t="shared" si="2"/>
        <v>0</v>
      </c>
      <c r="G66" s="20">
        <v>0</v>
      </c>
      <c r="H66" s="20">
        <v>0</v>
      </c>
      <c r="I66" s="20">
        <f t="shared" si="3"/>
        <v>0</v>
      </c>
    </row>
    <row r="67" spans="2:9" x14ac:dyDescent="0.2">
      <c r="B67" s="22"/>
      <c r="C67" s="21" t="s">
        <v>15</v>
      </c>
      <c r="D67" s="20">
        <v>0</v>
      </c>
      <c r="E67" s="20">
        <v>0</v>
      </c>
      <c r="F67" s="20">
        <f t="shared" si="2"/>
        <v>0</v>
      </c>
      <c r="G67" s="20">
        <v>0</v>
      </c>
      <c r="H67" s="20">
        <v>0</v>
      </c>
      <c r="I67" s="20">
        <f t="shared" si="3"/>
        <v>0</v>
      </c>
    </row>
    <row r="68" spans="2:9" x14ac:dyDescent="0.2">
      <c r="B68" s="22"/>
      <c r="C68" s="21" t="s">
        <v>14</v>
      </c>
      <c r="D68" s="20">
        <v>0</v>
      </c>
      <c r="E68" s="20">
        <v>0</v>
      </c>
      <c r="F68" s="20">
        <f t="shared" si="2"/>
        <v>0</v>
      </c>
      <c r="G68" s="20">
        <v>0</v>
      </c>
      <c r="H68" s="20">
        <v>0</v>
      </c>
      <c r="I68" s="20">
        <f t="shared" si="3"/>
        <v>0</v>
      </c>
    </row>
    <row r="69" spans="2:9" x14ac:dyDescent="0.2">
      <c r="B69" s="24" t="s">
        <v>13</v>
      </c>
      <c r="C69" s="23"/>
      <c r="D69" s="20">
        <f>SUM(D70:D76)</f>
        <v>0</v>
      </c>
      <c r="E69" s="20">
        <f>SUM(E70:E76)</f>
        <v>0</v>
      </c>
      <c r="F69" s="20">
        <f t="shared" ref="F69:F100" si="4">D69+E69</f>
        <v>0</v>
      </c>
      <c r="G69" s="20">
        <f>SUM(G70:G76)</f>
        <v>0</v>
      </c>
      <c r="H69" s="20">
        <f>SUM(H70:H76)</f>
        <v>0</v>
      </c>
      <c r="I69" s="20">
        <f t="shared" ref="I69:I76" si="5">F69-G69</f>
        <v>0</v>
      </c>
    </row>
    <row r="70" spans="2:9" x14ac:dyDescent="0.2">
      <c r="B70" s="22"/>
      <c r="C70" s="21" t="s">
        <v>12</v>
      </c>
      <c r="D70" s="20">
        <v>0</v>
      </c>
      <c r="E70" s="20">
        <v>0</v>
      </c>
      <c r="F70" s="20">
        <f t="shared" si="4"/>
        <v>0</v>
      </c>
      <c r="G70" s="20">
        <v>0</v>
      </c>
      <c r="H70" s="20">
        <v>0</v>
      </c>
      <c r="I70" s="20">
        <f t="shared" si="5"/>
        <v>0</v>
      </c>
    </row>
    <row r="71" spans="2:9" x14ac:dyDescent="0.2">
      <c r="B71" s="22"/>
      <c r="C71" s="21" t="s">
        <v>11</v>
      </c>
      <c r="D71" s="20">
        <v>0</v>
      </c>
      <c r="E71" s="20">
        <v>0</v>
      </c>
      <c r="F71" s="20">
        <f t="shared" si="4"/>
        <v>0</v>
      </c>
      <c r="G71" s="20">
        <v>0</v>
      </c>
      <c r="H71" s="20">
        <v>0</v>
      </c>
      <c r="I71" s="20">
        <f t="shared" si="5"/>
        <v>0</v>
      </c>
    </row>
    <row r="72" spans="2:9" x14ac:dyDescent="0.2">
      <c r="B72" s="22"/>
      <c r="C72" s="21" t="s">
        <v>10</v>
      </c>
      <c r="D72" s="20">
        <v>0</v>
      </c>
      <c r="E72" s="20">
        <v>0</v>
      </c>
      <c r="F72" s="20">
        <f t="shared" si="4"/>
        <v>0</v>
      </c>
      <c r="G72" s="20">
        <v>0</v>
      </c>
      <c r="H72" s="20">
        <v>0</v>
      </c>
      <c r="I72" s="20">
        <f t="shared" si="5"/>
        <v>0</v>
      </c>
    </row>
    <row r="73" spans="2:9" x14ac:dyDescent="0.2">
      <c r="B73" s="22"/>
      <c r="C73" s="21" t="s">
        <v>9</v>
      </c>
      <c r="D73" s="20">
        <v>0</v>
      </c>
      <c r="E73" s="20">
        <v>0</v>
      </c>
      <c r="F73" s="20">
        <f t="shared" si="4"/>
        <v>0</v>
      </c>
      <c r="G73" s="20">
        <v>0</v>
      </c>
      <c r="H73" s="20">
        <v>0</v>
      </c>
      <c r="I73" s="20">
        <f t="shared" si="5"/>
        <v>0</v>
      </c>
    </row>
    <row r="74" spans="2:9" x14ac:dyDescent="0.2">
      <c r="B74" s="22"/>
      <c r="C74" s="21" t="s">
        <v>8</v>
      </c>
      <c r="D74" s="20">
        <v>0</v>
      </c>
      <c r="E74" s="20">
        <v>0</v>
      </c>
      <c r="F74" s="20">
        <f t="shared" si="4"/>
        <v>0</v>
      </c>
      <c r="G74" s="20">
        <v>0</v>
      </c>
      <c r="H74" s="20">
        <v>0</v>
      </c>
      <c r="I74" s="20">
        <f t="shared" si="5"/>
        <v>0</v>
      </c>
    </row>
    <row r="75" spans="2:9" x14ac:dyDescent="0.2">
      <c r="B75" s="22"/>
      <c r="C75" s="21" t="s">
        <v>7</v>
      </c>
      <c r="D75" s="20">
        <v>0</v>
      </c>
      <c r="E75" s="20">
        <v>0</v>
      </c>
      <c r="F75" s="20">
        <f t="shared" si="4"/>
        <v>0</v>
      </c>
      <c r="G75" s="20">
        <v>0</v>
      </c>
      <c r="H75" s="20">
        <v>0</v>
      </c>
      <c r="I75" s="20">
        <f t="shared" si="5"/>
        <v>0</v>
      </c>
    </row>
    <row r="76" spans="2:9" x14ac:dyDescent="0.2">
      <c r="B76" s="19"/>
      <c r="C76" s="18" t="s">
        <v>6</v>
      </c>
      <c r="D76" s="17">
        <v>0</v>
      </c>
      <c r="E76" s="17">
        <v>0</v>
      </c>
      <c r="F76" s="17">
        <f t="shared" si="4"/>
        <v>0</v>
      </c>
      <c r="G76" s="17">
        <v>0</v>
      </c>
      <c r="H76" s="17">
        <v>0</v>
      </c>
      <c r="I76" s="17">
        <f t="shared" si="5"/>
        <v>0</v>
      </c>
    </row>
    <row r="77" spans="2:9" x14ac:dyDescent="0.2">
      <c r="B77" s="16"/>
      <c r="C77" s="15" t="s">
        <v>5</v>
      </c>
      <c r="D77" s="14">
        <f t="shared" ref="D77:I77" si="6">SUM(D5+D13+D23+D33+D43+D53+D57+D65+D69)</f>
        <v>1025617183.65</v>
      </c>
      <c r="E77" s="14">
        <f t="shared" si="6"/>
        <v>858294285.45000005</v>
      </c>
      <c r="F77" s="14">
        <f t="shared" si="6"/>
        <v>1883911469.0999999</v>
      </c>
      <c r="G77" s="14">
        <f t="shared" si="6"/>
        <v>396545219.08000004</v>
      </c>
      <c r="H77" s="14">
        <f t="shared" si="6"/>
        <v>392029174.54000002</v>
      </c>
      <c r="I77" s="14">
        <f t="shared" si="6"/>
        <v>1487366250.0199997</v>
      </c>
    </row>
    <row r="78" spans="2:9" x14ac:dyDescent="0.2">
      <c r="C78" s="13" t="s">
        <v>4</v>
      </c>
      <c r="D78" s="12"/>
      <c r="E78" s="12"/>
      <c r="F78" s="12"/>
      <c r="G78" s="12"/>
      <c r="H78" s="12"/>
      <c r="I78" s="12"/>
    </row>
    <row r="79" spans="2:9" ht="12" x14ac:dyDescent="0.2">
      <c r="C79" s="42"/>
      <c r="D79" s="42"/>
      <c r="E79" s="42"/>
      <c r="F79" s="42"/>
      <c r="G79" s="42"/>
      <c r="H79" s="10"/>
      <c r="I79" s="10"/>
    </row>
    <row r="80" spans="2:9" ht="12" x14ac:dyDescent="0.2">
      <c r="C80" s="11"/>
      <c r="D80" s="11"/>
      <c r="E80" s="11"/>
      <c r="F80" s="11"/>
      <c r="G80" s="11"/>
      <c r="H80" s="10"/>
      <c r="I80" s="10"/>
    </row>
    <row r="81" spans="3:9" ht="12" x14ac:dyDescent="0.2">
      <c r="C81" s="3"/>
      <c r="D81" s="9"/>
      <c r="E81" s="8"/>
      <c r="F81" s="7"/>
      <c r="G81" s="5"/>
      <c r="H81" s="6"/>
      <c r="I81" s="6"/>
    </row>
    <row r="82" spans="3:9" ht="12" x14ac:dyDescent="0.2">
      <c r="C82" s="3"/>
      <c r="D82" s="28" t="s">
        <v>3</v>
      </c>
      <c r="E82" s="28"/>
      <c r="F82" s="5"/>
      <c r="G82" s="4"/>
      <c r="H82" s="29" t="s">
        <v>2</v>
      </c>
      <c r="I82" s="29"/>
    </row>
    <row r="83" spans="3:9" ht="12" x14ac:dyDescent="0.2">
      <c r="C83" s="3"/>
      <c r="D83" s="30" t="s">
        <v>1</v>
      </c>
      <c r="E83" s="30"/>
      <c r="F83" s="2"/>
      <c r="G83" s="2"/>
      <c r="H83" s="30" t="s">
        <v>0</v>
      </c>
      <c r="I83" s="30"/>
    </row>
    <row r="85" spans="3:9" x14ac:dyDescent="0.2">
      <c r="E85"/>
    </row>
  </sheetData>
  <sheetProtection password="EA12" sheet="1" objects="1" scenarios="1" formatCells="0" formatColumns="0" formatRows="0" autoFilter="0"/>
  <mergeCells count="9">
    <mergeCell ref="D82:E82"/>
    <mergeCell ref="H82:I82"/>
    <mergeCell ref="D83:E83"/>
    <mergeCell ref="H83:I83"/>
    <mergeCell ref="B1:I1"/>
    <mergeCell ref="D2:H2"/>
    <mergeCell ref="I2:I3"/>
    <mergeCell ref="B2:C4"/>
    <mergeCell ref="C79:G79"/>
  </mergeCells>
  <printOptions horizontalCentered="1"/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2018-11-08T20:49:06Z</dcterms:created>
  <dcterms:modified xsi:type="dcterms:W3CDTF">2018-11-09T15:19:08Z</dcterms:modified>
</cp:coreProperties>
</file>