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4000" windowHeight="8925"/>
  </bookViews>
  <sheets>
    <sheet name="EA" sheetId="1" r:id="rId1"/>
  </sheets>
  <definedNames>
    <definedName name="_xlnm._FilterDatabase" localSheetId="0" hidden="1">EA!$D$4:$F$63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8" i="1" l="1"/>
  <c r="E58" i="1"/>
  <c r="E61" i="1" s="1"/>
  <c r="F51" i="1"/>
  <c r="F61" i="1" s="1"/>
  <c r="E51" i="1"/>
  <c r="F45" i="1"/>
  <c r="E45" i="1"/>
  <c r="F41" i="1"/>
  <c r="E41" i="1"/>
  <c r="F31" i="1"/>
  <c r="E31" i="1"/>
  <c r="F27" i="1"/>
  <c r="E27" i="1"/>
  <c r="F17" i="1"/>
  <c r="E17" i="1"/>
  <c r="F14" i="1"/>
  <c r="E14" i="1"/>
  <c r="E24" i="1" s="1"/>
  <c r="E63" i="1" s="1"/>
  <c r="F5" i="1"/>
  <c r="F24" i="1" s="1"/>
  <c r="F63" i="1" s="1"/>
  <c r="E5" i="1"/>
</calcChain>
</file>

<file path=xl/sharedStrings.xml><?xml version="1.0" encoding="utf-8"?>
<sst xmlns="http://schemas.openxmlformats.org/spreadsheetml/2006/main" count="64" uniqueCount="63">
  <si>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</si>
  <si>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</si>
  <si>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</si>
  <si>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</si>
  <si>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</si>
  <si>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</si>
  <si>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</si>
  <si>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</si>
  <si>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</si>
  <si>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</si>
  <si>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</si>
  <si>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</si>
  <si>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</si>
  <si>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</si>
  <si>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</si>
  <si>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</si>
  <si>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</si>
  <si>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</si>
  <si>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</si>
  <si>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</si>
  <si>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</si>
  <si>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</si>
  <si>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</si>
  <si>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</si>
  <si>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</si>
  <si>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</si>
  <si>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</si>
  <si>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</si>
  <si>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</si>
  <si>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</si>
  <si>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</si>
  <si>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</si>
  <si>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</si>
  <si>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</si>
  <si>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</si>
  <si>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</si>
  <si>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</si>
  <si>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</si>
  <si>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</si>
  <si>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</si>
  <si>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</si>
  <si>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</si>
  <si>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</si>
  <si>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</si>
  <si>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</si>
  <si>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</si>
  <si>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</si>
  <si>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</si>
  <si>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</si>
  <si>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</si>
  <si>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</si>
  <si>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</si>
  <si>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</si>
  <si>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</si>
  <si>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</si>
  <si>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</si>
  <si>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 xml:space="preserve">                         Director Administrativo</t>
  </si>
  <si>
    <t xml:space="preserve">           ___________________________________</t>
  </si>
  <si>
    <t xml:space="preserve">                                               Ing. Pedro Peredo Medina</t>
  </si>
  <si>
    <t xml:space="preserve">                                                    Director General</t>
  </si>
  <si>
    <t xml:space="preserve">                                   ___________________________</t>
  </si>
  <si>
    <t xml:space="preserve">                                         C.P. Cecilio Zamarripa Aguirre</t>
  </si>
  <si>
    <t>INSTITUTO DE INFRAESTRUCTURAFISICA EDUCATIVA DE GUANAJUATO
Estado de Actividades
Del 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</si>
</sst>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3" fontId="2" fillId="0" borderId="0" xfId="2" applyNumberFormat="1" applyFont="1" applyFill="1" applyBorder="1" applyAlignment="1" applyProtection="1">
      <alignment vertical="top" wrapText="1"/>
      <protection locked="0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3" fontId="3" fillId="0" borderId="0" xfId="8" applyNumberFormat="1" applyFont="1" applyFill="1" applyBorder="1" applyProtection="1">
      <protection locked="0"/>
    </xf>
    <xf numFmtId="3" fontId="3" fillId="0" borderId="1" xfId="8" applyNumberFormat="1" applyFont="1" applyFill="1" applyBorder="1" applyProtection="1">
      <protection locked="0"/>
    </xf>
    <xf numFmtId="3" fontId="2" fillId="0" borderId="1" xfId="8" applyNumberFormat="1" applyFont="1" applyFill="1" applyBorder="1" applyAlignment="1" applyProtection="1">
      <alignment vertical="top"/>
      <protection locked="0"/>
    </xf>
    <xf numFmtId="3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8" applyNumberFormat="1" applyFont="1" applyFill="1" applyBorder="1" applyAlignment="1" applyProtection="1">
      <alignment vertical="top" wrapText="1"/>
      <protection locked="0"/>
    </xf>
    <xf numFmtId="3" fontId="3" fillId="0" borderId="3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3" borderId="0" xfId="0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75"/>
  <sheetViews>
    <sheetView showGridLines="0" tabSelected="1" topLeftCell="A9" zoomScaleNormal="100" workbookViewId="0">
      <selection activeCell="C1" sqref="C1"/>
    </sheetView>
  </sheetViews>
  <sheetFormatPr baseColWidth="10" defaultColWidth="12" defaultRowHeight="11.25" x14ac:dyDescent="0.2"/>
  <cols>
    <col min="1" max="1" width="12" style="1"/>
    <col min="2" max="2" width="0.5" style="1" customWidth="1"/>
    <col min="3" max="3" width="17" style="1" customWidth="1"/>
    <col min="4" max="4" width="85.83203125" style="3" customWidth="1"/>
    <col min="5" max="5" width="25.83203125" style="4" customWidth="1"/>
    <col min="6" max="6" width="30" style="4" customWidth="1"/>
    <col min="7" max="16384" width="12" style="1"/>
  </cols>
  <sheetData>
    <row r="2" spans="3:6" ht="48.75" customHeight="1" x14ac:dyDescent="0.2">
      <c r="C2" s="35" t="s">
        <v>62</v>
      </c>
      <c r="D2" s="36"/>
      <c r="E2" s="36"/>
      <c r="F2" s="37"/>
    </row>
    <row r="3" spans="3:6" x14ac:dyDescent="0.2">
      <c r="C3" s="10"/>
      <c r="D3" s="11"/>
      <c r="E3" s="18">
        <v>2018</v>
      </c>
      <c r="F3" s="19">
        <v>2017</v>
      </c>
    </row>
    <row r="4" spans="3:6" s="2" customFormat="1" x14ac:dyDescent="0.2">
      <c r="C4" s="7" t="s">
        <v>0</v>
      </c>
      <c r="D4" s="12"/>
      <c r="E4" s="5"/>
      <c r="F4" s="6"/>
    </row>
    <row r="5" spans="3:6" x14ac:dyDescent="0.2">
      <c r="C5" s="8" t="s">
        <v>46</v>
      </c>
      <c r="D5" s="13"/>
      <c r="E5" s="20">
        <f>SUM(E6:E13)</f>
        <v>7100960.6500000004</v>
      </c>
      <c r="F5" s="21">
        <f>SUM(F6:F13)</f>
        <v>4303242.7300000004</v>
      </c>
    </row>
    <row r="6" spans="3:6" x14ac:dyDescent="0.2">
      <c r="C6" s="10"/>
      <c r="D6" s="14" t="s">
        <v>1</v>
      </c>
      <c r="E6" s="22">
        <v>0</v>
      </c>
      <c r="F6" s="23">
        <v>0</v>
      </c>
    </row>
    <row r="7" spans="3:6" x14ac:dyDescent="0.2">
      <c r="C7" s="10"/>
      <c r="D7" s="14" t="s">
        <v>40</v>
      </c>
      <c r="E7" s="22">
        <v>0</v>
      </c>
      <c r="F7" s="23">
        <v>0</v>
      </c>
    </row>
    <row r="8" spans="3:6" x14ac:dyDescent="0.2">
      <c r="C8" s="10"/>
      <c r="D8" s="14" t="s">
        <v>11</v>
      </c>
      <c r="E8" s="22">
        <v>0</v>
      </c>
      <c r="F8" s="23">
        <v>0</v>
      </c>
    </row>
    <row r="9" spans="3:6" x14ac:dyDescent="0.2">
      <c r="C9" s="10"/>
      <c r="D9" s="14" t="s">
        <v>2</v>
      </c>
      <c r="E9" s="22">
        <v>0</v>
      </c>
      <c r="F9" s="23">
        <v>0</v>
      </c>
    </row>
    <row r="10" spans="3:6" x14ac:dyDescent="0.2">
      <c r="C10" s="10"/>
      <c r="D10" s="14" t="s">
        <v>44</v>
      </c>
      <c r="E10" s="22">
        <v>138265.12</v>
      </c>
      <c r="F10" s="23">
        <v>141000</v>
      </c>
    </row>
    <row r="11" spans="3:6" x14ac:dyDescent="0.2">
      <c r="C11" s="10"/>
      <c r="D11" s="14" t="s">
        <v>12</v>
      </c>
      <c r="E11" s="22">
        <v>6557195.5300000003</v>
      </c>
      <c r="F11" s="23">
        <v>3475242.73</v>
      </c>
    </row>
    <row r="12" spans="3:6" x14ac:dyDescent="0.2">
      <c r="C12" s="10"/>
      <c r="D12" s="14" t="s">
        <v>13</v>
      </c>
      <c r="E12" s="22">
        <v>405500</v>
      </c>
      <c r="F12" s="23">
        <v>687000</v>
      </c>
    </row>
    <row r="13" spans="3:6" ht="22.5" x14ac:dyDescent="0.2">
      <c r="C13" s="10"/>
      <c r="D13" s="14" t="s">
        <v>14</v>
      </c>
      <c r="E13" s="22">
        <v>0</v>
      </c>
      <c r="F13" s="23">
        <v>0</v>
      </c>
    </row>
    <row r="14" spans="3:6" x14ac:dyDescent="0.2">
      <c r="C14" s="8" t="s">
        <v>49</v>
      </c>
      <c r="D14" s="12"/>
      <c r="E14" s="20">
        <f>SUM(E15:E16)</f>
        <v>197291657.43000001</v>
      </c>
      <c r="F14" s="21">
        <f>SUM(F15:F16)</f>
        <v>182839266.57999998</v>
      </c>
    </row>
    <row r="15" spans="3:6" x14ac:dyDescent="0.2">
      <c r="C15" s="10"/>
      <c r="D15" s="14" t="s">
        <v>10</v>
      </c>
      <c r="E15" s="22">
        <v>104632660.45999999</v>
      </c>
      <c r="F15" s="23">
        <v>98762709</v>
      </c>
    </row>
    <row r="16" spans="3:6" x14ac:dyDescent="0.2">
      <c r="C16" s="10"/>
      <c r="D16" s="14" t="s">
        <v>15</v>
      </c>
      <c r="E16" s="22">
        <v>92658996.969999999</v>
      </c>
      <c r="F16" s="23">
        <v>84076557.579999998</v>
      </c>
    </row>
    <row r="17" spans="3:6" x14ac:dyDescent="0.2">
      <c r="C17" s="8" t="s">
        <v>50</v>
      </c>
      <c r="D17" s="12"/>
      <c r="E17" s="20">
        <f>SUM(E18:E22)</f>
        <v>173135.35</v>
      </c>
      <c r="F17" s="21">
        <f>SUM(F18:F22)</f>
        <v>0.01</v>
      </c>
    </row>
    <row r="18" spans="3:6" x14ac:dyDescent="0.2">
      <c r="C18" s="10"/>
      <c r="D18" s="14" t="s">
        <v>41</v>
      </c>
      <c r="E18" s="22">
        <v>173135.34</v>
      </c>
      <c r="F18" s="23">
        <v>0</v>
      </c>
    </row>
    <row r="19" spans="3:6" x14ac:dyDescent="0.2">
      <c r="C19" s="10"/>
      <c r="D19" s="14" t="s">
        <v>16</v>
      </c>
      <c r="E19" s="22">
        <v>0</v>
      </c>
      <c r="F19" s="23">
        <v>0</v>
      </c>
    </row>
    <row r="20" spans="3:6" x14ac:dyDescent="0.2">
      <c r="C20" s="10"/>
      <c r="D20" s="14" t="s">
        <v>17</v>
      </c>
      <c r="E20" s="22">
        <v>0</v>
      </c>
      <c r="F20" s="23">
        <v>0</v>
      </c>
    </row>
    <row r="21" spans="3:6" x14ac:dyDescent="0.2">
      <c r="C21" s="10"/>
      <c r="D21" s="14" t="s">
        <v>18</v>
      </c>
      <c r="E21" s="22">
        <v>0</v>
      </c>
      <c r="F21" s="23">
        <v>0</v>
      </c>
    </row>
    <row r="22" spans="3:6" x14ac:dyDescent="0.2">
      <c r="C22" s="10"/>
      <c r="D22" s="14" t="s">
        <v>19</v>
      </c>
      <c r="E22" s="22">
        <v>0.01</v>
      </c>
      <c r="F22" s="23">
        <v>0.01</v>
      </c>
    </row>
    <row r="23" spans="3:6" x14ac:dyDescent="0.2">
      <c r="C23" s="10"/>
      <c r="D23" s="14"/>
      <c r="E23" s="22"/>
      <c r="F23" s="23"/>
    </row>
    <row r="24" spans="3:6" x14ac:dyDescent="0.2">
      <c r="C24" s="9" t="s">
        <v>9</v>
      </c>
      <c r="D24" s="15"/>
      <c r="E24" s="20">
        <f>SUM(E5+E14+E17)</f>
        <v>204565753.43000001</v>
      </c>
      <c r="F24" s="24">
        <f>SUM(F5+F14+F17)</f>
        <v>187142509.31999996</v>
      </c>
    </row>
    <row r="25" spans="3:6" x14ac:dyDescent="0.2">
      <c r="C25" s="10"/>
      <c r="D25" s="12"/>
      <c r="E25" s="20"/>
      <c r="F25" s="24"/>
    </row>
    <row r="26" spans="3:6" s="2" customFormat="1" x14ac:dyDescent="0.2">
      <c r="C26" s="7" t="s">
        <v>8</v>
      </c>
      <c r="D26" s="12"/>
      <c r="E26" s="25"/>
      <c r="F26" s="26"/>
    </row>
    <row r="27" spans="3:6" x14ac:dyDescent="0.2">
      <c r="C27" s="8" t="s">
        <v>51</v>
      </c>
      <c r="D27" s="12"/>
      <c r="E27" s="20">
        <f>SUM(E28:E30)</f>
        <v>198044813.39000002</v>
      </c>
      <c r="F27" s="21">
        <f>SUM(F28:F30)</f>
        <v>183942793.25</v>
      </c>
    </row>
    <row r="28" spans="3:6" x14ac:dyDescent="0.2">
      <c r="C28" s="10"/>
      <c r="D28" s="14" t="s">
        <v>42</v>
      </c>
      <c r="E28" s="22">
        <v>75652873.870000005</v>
      </c>
      <c r="F28" s="23">
        <v>73051104.950000003</v>
      </c>
    </row>
    <row r="29" spans="3:6" x14ac:dyDescent="0.2">
      <c r="C29" s="10"/>
      <c r="D29" s="14" t="s">
        <v>20</v>
      </c>
      <c r="E29" s="22">
        <v>4977827.26</v>
      </c>
      <c r="F29" s="23">
        <v>4417258.9800000004</v>
      </c>
    </row>
    <row r="30" spans="3:6" x14ac:dyDescent="0.2">
      <c r="C30" s="10"/>
      <c r="D30" s="14" t="s">
        <v>21</v>
      </c>
      <c r="E30" s="22">
        <v>117414112.26000001</v>
      </c>
      <c r="F30" s="23">
        <v>106474429.31999999</v>
      </c>
    </row>
    <row r="31" spans="3:6" x14ac:dyDescent="0.2">
      <c r="C31" s="8" t="s">
        <v>47</v>
      </c>
      <c r="D31" s="12"/>
      <c r="E31" s="20">
        <f>SUM(E32:E40)</f>
        <v>75681.179999999993</v>
      </c>
      <c r="F31" s="21">
        <f>SUM(F32:F40)</f>
        <v>53943.55</v>
      </c>
    </row>
    <row r="32" spans="3:6" x14ac:dyDescent="0.2">
      <c r="C32" s="10"/>
      <c r="D32" s="14" t="s">
        <v>22</v>
      </c>
      <c r="E32" s="22">
        <v>0</v>
      </c>
      <c r="F32" s="23">
        <v>0</v>
      </c>
    </row>
    <row r="33" spans="3:6" x14ac:dyDescent="0.2">
      <c r="C33" s="10"/>
      <c r="D33" s="14" t="s">
        <v>23</v>
      </c>
      <c r="E33" s="22">
        <v>10000</v>
      </c>
      <c r="F33" s="23">
        <v>0</v>
      </c>
    </row>
    <row r="34" spans="3:6" x14ac:dyDescent="0.2">
      <c r="C34" s="10"/>
      <c r="D34" s="14" t="s">
        <v>24</v>
      </c>
      <c r="E34" s="22">
        <v>0</v>
      </c>
      <c r="F34" s="23">
        <v>0</v>
      </c>
    </row>
    <row r="35" spans="3:6" x14ac:dyDescent="0.2">
      <c r="C35" s="10"/>
      <c r="D35" s="14" t="s">
        <v>25</v>
      </c>
      <c r="E35" s="22">
        <v>0</v>
      </c>
      <c r="F35" s="23">
        <v>0</v>
      </c>
    </row>
    <row r="36" spans="3:6" x14ac:dyDescent="0.2">
      <c r="C36" s="10"/>
      <c r="D36" s="14" t="s">
        <v>26</v>
      </c>
      <c r="E36" s="22">
        <v>65681.179999999993</v>
      </c>
      <c r="F36" s="23">
        <v>53943.55</v>
      </c>
    </row>
    <row r="37" spans="3:6" x14ac:dyDescent="0.2">
      <c r="C37" s="10"/>
      <c r="D37" s="14" t="s">
        <v>27</v>
      </c>
      <c r="E37" s="22">
        <v>0</v>
      </c>
      <c r="F37" s="23">
        <v>0</v>
      </c>
    </row>
    <row r="38" spans="3:6" x14ac:dyDescent="0.2">
      <c r="C38" s="10"/>
      <c r="D38" s="14" t="s">
        <v>28</v>
      </c>
      <c r="E38" s="22">
        <v>0</v>
      </c>
      <c r="F38" s="23">
        <v>0</v>
      </c>
    </row>
    <row r="39" spans="3:6" x14ac:dyDescent="0.2">
      <c r="C39" s="10"/>
      <c r="D39" s="14" t="s">
        <v>6</v>
      </c>
      <c r="E39" s="22">
        <v>0</v>
      </c>
      <c r="F39" s="23">
        <v>0</v>
      </c>
    </row>
    <row r="40" spans="3:6" x14ac:dyDescent="0.2">
      <c r="C40" s="10"/>
      <c r="D40" s="14" t="s">
        <v>29</v>
      </c>
      <c r="E40" s="22">
        <v>0</v>
      </c>
      <c r="F40" s="23">
        <v>0</v>
      </c>
    </row>
    <row r="41" spans="3:6" x14ac:dyDescent="0.2">
      <c r="C41" s="8" t="s">
        <v>10</v>
      </c>
      <c r="D41" s="12"/>
      <c r="E41" s="20">
        <f>SUM(E42:E44)</f>
        <v>0</v>
      </c>
      <c r="F41" s="21">
        <f>SUM(F42:F44)</f>
        <v>0</v>
      </c>
    </row>
    <row r="42" spans="3:6" x14ac:dyDescent="0.2">
      <c r="C42" s="10"/>
      <c r="D42" s="14" t="s">
        <v>3</v>
      </c>
      <c r="E42" s="22">
        <v>0</v>
      </c>
      <c r="F42" s="23">
        <v>0</v>
      </c>
    </row>
    <row r="43" spans="3:6" x14ac:dyDescent="0.2">
      <c r="C43" s="10"/>
      <c r="D43" s="14" t="s">
        <v>4</v>
      </c>
      <c r="E43" s="22">
        <v>0</v>
      </c>
      <c r="F43" s="23">
        <v>0</v>
      </c>
    </row>
    <row r="44" spans="3:6" x14ac:dyDescent="0.2">
      <c r="C44" s="10"/>
      <c r="D44" s="14" t="s">
        <v>5</v>
      </c>
      <c r="E44" s="22">
        <v>0</v>
      </c>
      <c r="F44" s="23">
        <v>0</v>
      </c>
    </row>
    <row r="45" spans="3:6" x14ac:dyDescent="0.2">
      <c r="C45" s="8" t="s">
        <v>52</v>
      </c>
      <c r="D45" s="12"/>
      <c r="E45" s="20">
        <f>SUM(E46:E50)</f>
        <v>0</v>
      </c>
      <c r="F45" s="21">
        <f>SUM(F46:F50)</f>
        <v>0</v>
      </c>
    </row>
    <row r="46" spans="3:6" x14ac:dyDescent="0.2">
      <c r="C46" s="10"/>
      <c r="D46" s="14" t="s">
        <v>30</v>
      </c>
      <c r="E46" s="22">
        <v>0</v>
      </c>
      <c r="F46" s="23">
        <v>0</v>
      </c>
    </row>
    <row r="47" spans="3:6" x14ac:dyDescent="0.2">
      <c r="C47" s="10"/>
      <c r="D47" s="14" t="s">
        <v>31</v>
      </c>
      <c r="E47" s="22">
        <v>0</v>
      </c>
      <c r="F47" s="23">
        <v>0</v>
      </c>
    </row>
    <row r="48" spans="3:6" x14ac:dyDescent="0.2">
      <c r="C48" s="10"/>
      <c r="D48" s="14" t="s">
        <v>32</v>
      </c>
      <c r="E48" s="22">
        <v>0</v>
      </c>
      <c r="F48" s="23">
        <v>0</v>
      </c>
    </row>
    <row r="49" spans="3:6" x14ac:dyDescent="0.2">
      <c r="C49" s="10"/>
      <c r="D49" s="14" t="s">
        <v>33</v>
      </c>
      <c r="E49" s="22">
        <v>0</v>
      </c>
      <c r="F49" s="23">
        <v>0</v>
      </c>
    </row>
    <row r="50" spans="3:6" x14ac:dyDescent="0.2">
      <c r="C50" s="10"/>
      <c r="D50" s="14" t="s">
        <v>34</v>
      </c>
      <c r="E50" s="22">
        <v>0</v>
      </c>
      <c r="F50" s="23">
        <v>0</v>
      </c>
    </row>
    <row r="51" spans="3:6" x14ac:dyDescent="0.2">
      <c r="C51" s="8" t="s">
        <v>53</v>
      </c>
      <c r="D51" s="12"/>
      <c r="E51" s="20">
        <f>SUM(E52:E57)</f>
        <v>15005291.139999999</v>
      </c>
      <c r="F51" s="21">
        <f>SUM(F52:F57)</f>
        <v>16015482.15</v>
      </c>
    </row>
    <row r="52" spans="3:6" x14ac:dyDescent="0.2">
      <c r="C52" s="10"/>
      <c r="D52" s="14" t="s">
        <v>35</v>
      </c>
      <c r="E52" s="22">
        <v>15005292.449999999</v>
      </c>
      <c r="F52" s="23">
        <v>16015480.32</v>
      </c>
    </row>
    <row r="53" spans="3:6" x14ac:dyDescent="0.2">
      <c r="C53" s="10"/>
      <c r="D53" s="14" t="s">
        <v>7</v>
      </c>
      <c r="E53" s="22">
        <v>0</v>
      </c>
      <c r="F53" s="23">
        <v>0</v>
      </c>
    </row>
    <row r="54" spans="3:6" x14ac:dyDescent="0.2">
      <c r="C54" s="10"/>
      <c r="D54" s="14" t="s">
        <v>36</v>
      </c>
      <c r="E54" s="22">
        <v>0</v>
      </c>
      <c r="F54" s="23">
        <v>0</v>
      </c>
    </row>
    <row r="55" spans="3:6" x14ac:dyDescent="0.2">
      <c r="C55" s="10"/>
      <c r="D55" s="14" t="s">
        <v>37</v>
      </c>
      <c r="E55" s="22">
        <v>0</v>
      </c>
      <c r="F55" s="23">
        <v>0</v>
      </c>
    </row>
    <row r="56" spans="3:6" x14ac:dyDescent="0.2">
      <c r="C56" s="10"/>
      <c r="D56" s="14" t="s">
        <v>38</v>
      </c>
      <c r="E56" s="22">
        <v>0</v>
      </c>
      <c r="F56" s="23">
        <v>0</v>
      </c>
    </row>
    <row r="57" spans="3:6" x14ac:dyDescent="0.2">
      <c r="C57" s="10"/>
      <c r="D57" s="14" t="s">
        <v>39</v>
      </c>
      <c r="E57" s="22">
        <v>-1.31</v>
      </c>
      <c r="F57" s="23">
        <v>1.83</v>
      </c>
    </row>
    <row r="58" spans="3:6" x14ac:dyDescent="0.2">
      <c r="C58" s="8" t="s">
        <v>48</v>
      </c>
      <c r="D58" s="12"/>
      <c r="E58" s="20">
        <f>SUM(E59)</f>
        <v>0</v>
      </c>
      <c r="F58" s="21">
        <f>SUM(F59)</f>
        <v>0</v>
      </c>
    </row>
    <row r="59" spans="3:6" x14ac:dyDescent="0.2">
      <c r="C59" s="10"/>
      <c r="D59" s="14" t="s">
        <v>43</v>
      </c>
      <c r="E59" s="22">
        <v>0</v>
      </c>
      <c r="F59" s="23">
        <v>0</v>
      </c>
    </row>
    <row r="60" spans="3:6" x14ac:dyDescent="0.2">
      <c r="C60" s="10"/>
      <c r="D60" s="14"/>
      <c r="E60" s="22"/>
      <c r="F60" s="23"/>
    </row>
    <row r="61" spans="3:6" x14ac:dyDescent="0.2">
      <c r="C61" s="7" t="s">
        <v>54</v>
      </c>
      <c r="D61" s="12"/>
      <c r="E61" s="20">
        <f>SUM(E58+E51+E45+E41+E31+E27)</f>
        <v>213125785.71000001</v>
      </c>
      <c r="F61" s="24">
        <f>SUM(F58+F51+F45+F41+F31+F27)</f>
        <v>200012218.94999999</v>
      </c>
    </row>
    <row r="62" spans="3:6" x14ac:dyDescent="0.2">
      <c r="C62" s="10"/>
      <c r="D62" s="12"/>
      <c r="E62" s="20"/>
      <c r="F62" s="24"/>
    </row>
    <row r="63" spans="3:6" s="2" customFormat="1" x14ac:dyDescent="0.2">
      <c r="C63" s="7" t="s">
        <v>45</v>
      </c>
      <c r="D63" s="12"/>
      <c r="E63" s="20">
        <f>E24-E61</f>
        <v>-8560032.2800000012</v>
      </c>
      <c r="F63" s="21">
        <f>F24-F61</f>
        <v>-12869709.630000025</v>
      </c>
    </row>
    <row r="64" spans="3:6" s="2" customFormat="1" x14ac:dyDescent="0.2">
      <c r="C64" s="7"/>
      <c r="D64" s="12"/>
      <c r="E64" s="20"/>
      <c r="F64" s="21"/>
    </row>
    <row r="65" spans="3:11" x14ac:dyDescent="0.2">
      <c r="C65" s="16"/>
      <c r="D65" s="17"/>
      <c r="E65" s="27"/>
      <c r="F65" s="28"/>
    </row>
    <row r="66" spans="3:11" x14ac:dyDescent="0.2">
      <c r="C66" s="38" t="s">
        <v>55</v>
      </c>
      <c r="D66" s="38"/>
      <c r="E66" s="38"/>
      <c r="F66" s="38"/>
    </row>
    <row r="70" spans="3:11" ht="11.25" customHeight="1" x14ac:dyDescent="0.2">
      <c r="D70" s="34" t="s">
        <v>60</v>
      </c>
      <c r="E70" s="31" t="s">
        <v>57</v>
      </c>
      <c r="F70" s="29"/>
      <c r="G70" s="29"/>
    </row>
    <row r="71" spans="3:11" x14ac:dyDescent="0.2">
      <c r="D71" s="34" t="s">
        <v>58</v>
      </c>
      <c r="E71" s="30" t="s">
        <v>61</v>
      </c>
      <c r="F71" s="29"/>
      <c r="G71" s="29"/>
      <c r="K71" s="32"/>
    </row>
    <row r="72" spans="3:11" ht="11.25" customHeight="1" x14ac:dyDescent="0.2">
      <c r="D72" s="34" t="s">
        <v>59</v>
      </c>
      <c r="E72" s="32" t="s">
        <v>56</v>
      </c>
      <c r="F72" s="29"/>
      <c r="G72" s="29"/>
      <c r="K72" s="32"/>
    </row>
    <row r="73" spans="3:11" x14ac:dyDescent="0.2">
      <c r="D73" s="1"/>
      <c r="E73" s="33"/>
      <c r="F73" s="33"/>
      <c r="K73" s="32"/>
    </row>
    <row r="74" spans="3:11" x14ac:dyDescent="0.2">
      <c r="K74" s="32"/>
    </row>
    <row r="75" spans="3:11" x14ac:dyDescent="0.2">
      <c r="H75" s="32"/>
      <c r="I75" s="32"/>
      <c r="J75" s="32"/>
      <c r="K75" s="32"/>
    </row>
  </sheetData>
  <sheetProtection algorithmName="SHA-512" hashValue="eiDwayicSunbUDoZN/G9QtWscsph2utYoJzJKWcFaW0C0e5eNJ5Ya36dnsOI0AIxabZzonOGu1e4DYEmsDKRHA==" saltValue="GfBiJdZGMK/UQe4Zw7SHGg==" spinCount="100000" sheet="1" objects="1" scenarios="1" formatCells="0" formatColumns="0" formatRows="0" autoFilter="0"/>
  <mergeCells count="2">
    <mergeCell ref="C2:F2"/>
    <mergeCell ref="C66:F66"/>
  </mergeCells>
  <printOptions horizontalCentered="1"/>
  <pageMargins left="0.23622047244094491" right="0.23622047244094491" top="0.6692913385826772" bottom="0.78740157480314965" header="0.31496062992125984" footer="0.31496062992125984"/>
  <pageSetup scale="70" fitToHeight="0" orientation="portrait" r:id="rId1"/>
  <ignoredErrors>
    <ignoredError sqref="E5:F6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cadena</cp:lastModifiedBy>
  <cp:lastPrinted>2019-01-23T16:16:04Z</cp:lastPrinted>
  <dcterms:created xsi:type="dcterms:W3CDTF">2012-12-11T20:29:16Z</dcterms:created>
  <dcterms:modified xsi:type="dcterms:W3CDTF">2019-01-25T04:56:54Z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