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gda cadena\Desktop\para cargar en la pagina\4to trimestre\trimestral\1-contable\excel\"/>
    </mc:Choice>
  </mc:AlternateContent>
  <bookViews>
    <workbookView xWindow="0" yWindow="0" windowWidth="20490" windowHeight="7545"/>
  </bookViews>
  <sheets>
    <sheet name="NOTAS" sheetId="1" r:id="rId1"/>
  </sheets>
  <externalReferences>
    <externalReference r:id="rId2"/>
  </externalReferences>
  <definedNames>
    <definedName name="Abr">#REF!</definedName>
    <definedName name="Ene">#REF!</definedName>
    <definedName name="Feb">#REF!</definedName>
    <definedName name="Jul">#REF!</definedName>
    <definedName name="Jun">#REF!</definedName>
    <definedName name="Mar">#REF!</definedName>
    <definedName name="May">#REF!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49" i="1" l="1"/>
  <c r="E649" i="1"/>
  <c r="D649" i="1"/>
  <c r="J638" i="1"/>
  <c r="J630" i="1"/>
  <c r="F629" i="1"/>
  <c r="E629" i="1"/>
  <c r="J620" i="1"/>
  <c r="H622" i="1" s="1"/>
  <c r="J611" i="1"/>
  <c r="F610" i="1"/>
  <c r="F638" i="1" s="1"/>
  <c r="J608" i="1"/>
  <c r="J600" i="1"/>
  <c r="J594" i="1"/>
  <c r="F594" i="1"/>
  <c r="F600" i="1" s="1"/>
  <c r="F587" i="1"/>
  <c r="J585" i="1"/>
  <c r="D573" i="1"/>
  <c r="D572" i="1"/>
  <c r="D563" i="1"/>
  <c r="D561" i="1"/>
  <c r="D559" i="1"/>
  <c r="D553" i="1"/>
  <c r="D540" i="1" s="1"/>
  <c r="D550" i="1"/>
  <c r="D541" i="1"/>
  <c r="D527" i="1"/>
  <c r="D518" i="1"/>
  <c r="D510" i="1"/>
  <c r="E505" i="1"/>
  <c r="D505" i="1"/>
  <c r="D489" i="1"/>
  <c r="D485" i="1"/>
  <c r="D480" i="1"/>
  <c r="D463" i="1"/>
  <c r="D462" i="1" s="1"/>
  <c r="D453" i="1"/>
  <c r="D451" i="1"/>
  <c r="D449" i="1"/>
  <c r="D443" i="1"/>
  <c r="D440" i="1"/>
  <c r="D427" i="1"/>
  <c r="D426" i="1"/>
  <c r="D423" i="1"/>
  <c r="D421" i="1"/>
  <c r="D418" i="1"/>
  <c r="D415" i="1"/>
  <c r="D411" i="1" s="1"/>
  <c r="D412" i="1"/>
  <c r="D408" i="1"/>
  <c r="D400" i="1"/>
  <c r="D396" i="1" s="1"/>
  <c r="D397" i="1"/>
  <c r="D393" i="1"/>
  <c r="D387" i="1"/>
  <c r="D385" i="1"/>
  <c r="D382" i="1"/>
  <c r="D378" i="1"/>
  <c r="D369" i="1"/>
  <c r="D366" i="1"/>
  <c r="D363" i="1"/>
  <c r="D360" i="1"/>
  <c r="D359" i="1"/>
  <c r="D349" i="1"/>
  <c r="D337" i="1"/>
  <c r="D330" i="1"/>
  <c r="D329" i="1"/>
  <c r="D314" i="1"/>
  <c r="D312" i="1"/>
  <c r="D310" i="1"/>
  <c r="D300" i="1" s="1"/>
  <c r="D304" i="1"/>
  <c r="D301" i="1"/>
  <c r="D290" i="1"/>
  <c r="D285" i="1" s="1"/>
  <c r="D286" i="1"/>
  <c r="D277" i="1"/>
  <c r="G173" i="1"/>
  <c r="F51" i="1"/>
  <c r="E51" i="1"/>
  <c r="D51" i="1"/>
  <c r="F42" i="1"/>
  <c r="E42" i="1"/>
  <c r="D42" i="1"/>
  <c r="F30" i="1"/>
  <c r="D30" i="1"/>
  <c r="D328" i="1" l="1"/>
</calcChain>
</file>

<file path=xl/sharedStrings.xml><?xml version="1.0" encoding="utf-8"?>
<sst xmlns="http://schemas.openxmlformats.org/spreadsheetml/2006/main" count="584" uniqueCount="476">
  <si>
    <t xml:space="preserve">NOTAS A LOS ESTADOS FINANCIEROS </t>
  </si>
  <si>
    <t>Al 31  de Diciembre de 2018</t>
  </si>
  <si>
    <t>Ente Público:</t>
  </si>
  <si>
    <t>INSTITUTO DE INFRAESTRUCTURA FÍSICA EDUCATIVA DE GUANAJUATO</t>
  </si>
  <si>
    <t>NOTAS DE DESGLOSE</t>
  </si>
  <si>
    <t>I) NOTAS AL ESTADO DE SITUACIÓN FINANCIERA</t>
  </si>
  <si>
    <t>ACTIVO</t>
  </si>
  <si>
    <t>* EFECTIVO Y EQUIVALENTES</t>
  </si>
  <si>
    <t>ESF-01  FONDOS C/INVERSIONES FINANCIERAS</t>
  </si>
  <si>
    <t>MONTO</t>
  </si>
  <si>
    <t>TIPO</t>
  </si>
  <si>
    <t>MONTO PARCIAL</t>
  </si>
  <si>
    <t>1114    INVERSIONES TEMPORALES (HASTA 3 MESES)</t>
  </si>
  <si>
    <t>1115    FONDOS CON AFECTACIÓN ESPECÍFICA</t>
  </si>
  <si>
    <t>1121 INVERSIONES FINANCIERAS DE CORTO PLAZO</t>
  </si>
  <si>
    <t>1211 INVERSIONES A LARGO PLAZO</t>
  </si>
  <si>
    <t>* DERECHOSA RECIBIR EFECTIVO Y EQUIVALENTES Y BIENES O SERVICIOS A RECIBIR</t>
  </si>
  <si>
    <t>ESF-02 INGRESOS P/RECUPERAR</t>
  </si>
  <si>
    <t>2018</t>
  </si>
  <si>
    <t>2017</t>
  </si>
  <si>
    <t>1122 CUENTAS POR COBRAR CP</t>
  </si>
  <si>
    <t>1124 INGRESOS POR RECUPERAR CP</t>
  </si>
  <si>
    <t>ESF-03 CONTRIBUCIONES POR RECUPERAR CORTO PLAZO</t>
  </si>
  <si>
    <t>90 DIAS</t>
  </si>
  <si>
    <t>180 DIAS</t>
  </si>
  <si>
    <t>365 DIAS</t>
  </si>
  <si>
    <t>1123 DEUDORES DIVERSOS POR COBRAR A CORTO PLAZO</t>
  </si>
  <si>
    <t>1125 DEUDORES POR ANTICIPOS DE LA TESORERÍA A CORTO PLAZO</t>
  </si>
  <si>
    <t>1131 ANTICIPO A PROVEEDORES POR ADQUISICIÓN DE BIENES Y PRESTACIÓN DE SERVICIOS A CORTO PLAZO</t>
  </si>
  <si>
    <t>1132 ANTICIPO A PROVEEDORES POR ADQUISICIÓN DE BIENES INMUEBLES Y MUEBLES A CORTO PLAZO</t>
  </si>
  <si>
    <t>1133 ANTICIPO A PROVEEDORES POR ADQUISICIÓN DE BIENES INTANGIBLES A CORTO PLAZO</t>
  </si>
  <si>
    <t>1134 ANTICIPO A CONTRATISTAS POR OBRAS PÚBLICAS A CORTO PLAZO</t>
  </si>
  <si>
    <t>1139 OTROS DERECHOS A RECIBIR BIENES O SERVICIOS A CORTO PLAZO</t>
  </si>
  <si>
    <t>* BIENES DISPONIBLES PARA SU TRANSFORMACIÓN O CONSUMO.</t>
  </si>
  <si>
    <t xml:space="preserve">ESF-04  INVENTARIO </t>
  </si>
  <si>
    <t>METODO</t>
  </si>
  <si>
    <t>1140 INVENTARIOS</t>
  </si>
  <si>
    <t>1141 INVENTARIO DE MERCANCÍAS PARA VENTA</t>
  </si>
  <si>
    <t>1142 INVENTARIO DE MERCANCÍAS TERMINADAS</t>
  </si>
  <si>
    <t>1143 INVENTARIO DE MERCANCÍAS EN PROCESO DE ELABORACIÓN</t>
  </si>
  <si>
    <t>1144 INVENTARIO DE MATERIAS PRIMAS, MATERIALES Y SUMINISTROS PARA PRODUCCIÓN</t>
  </si>
  <si>
    <t>1145 BIENES EN TRÁNSITO</t>
  </si>
  <si>
    <t>ESF-05  ALMACENES</t>
  </si>
  <si>
    <t>1150 ALMACENES</t>
  </si>
  <si>
    <t>1151 ALMACÉN DE MATERIALES Y SUMINISTROS DE CONSUMO</t>
  </si>
  <si>
    <t xml:space="preserve">* INVERSIONES FINANCIERAS. </t>
  </si>
  <si>
    <t>ESF-06 FIDEICOMISOS, MANDATOS Y CONTRATOS ANALOGOS</t>
  </si>
  <si>
    <t>CARACTERISTICAS</t>
  </si>
  <si>
    <t>NOMBRE DE FIDEICOMIS0O</t>
  </si>
  <si>
    <t>OBJETO</t>
  </si>
  <si>
    <t>1213 FIDEICOMISOS, MANDATOS Y CONTRATOS ANÁLOGOS</t>
  </si>
  <si>
    <t>ESF-07 PARTICIPACIONES Y APORTACIONES DE CAPITAL</t>
  </si>
  <si>
    <t>EMPRESA/OPDES</t>
  </si>
  <si>
    <t>1214 PARTICIPACIONES Y APORTACIONES DE CAPITAL</t>
  </si>
  <si>
    <t>* BIENES MUEBLES, INMUEBLES E INTAGIBLES</t>
  </si>
  <si>
    <t>ESF-08 BIENES MUEBLES E INMUEBLES</t>
  </si>
  <si>
    <t>DEP.GASTO</t>
  </si>
  <si>
    <t>DEP. ACUMULADA</t>
  </si>
  <si>
    <t>MÈTODO</t>
  </si>
  <si>
    <t>1230 BIENES INMUEBLES, INFRAESTRUCTURA Y CONSTRUCCIONES EN PROCESO</t>
  </si>
  <si>
    <t>1231 TERRENOS</t>
  </si>
  <si>
    <t>1232 VIVIENDAS</t>
  </si>
  <si>
    <t>1233 EDIFICIOS NO HABITACIONALES</t>
  </si>
  <si>
    <t>1234 INFRAESTRUCTURA</t>
  </si>
  <si>
    <t>1235 CONSTRUCCIONES EN PROCESO EN BIENES DE DOMINIO PÚBLICO</t>
  </si>
  <si>
    <t>1236 CONSTRUCCIONES EN PROCESO EN BIENES PROPIOS</t>
  </si>
  <si>
    <t>1239 OTROS BIENES INMUEBLES</t>
  </si>
  <si>
    <t>1240 BIENES MUEBLES</t>
  </si>
  <si>
    <t>1241 MOBILIARIO Y EQUIPO DE ADMINISTRACIÓN</t>
  </si>
  <si>
    <t>1242 MOBILIARIO Y EQUIPO EDUCACIONAL Y RECREATIVO</t>
  </si>
  <si>
    <t>1243 EQUIPO E INSTRUMENTAL MÉDICO Y DE LABORATORIO</t>
  </si>
  <si>
    <t>1244 VEHÍCULOS Y EQUIPO DE TRANSPORTE</t>
  </si>
  <si>
    <t>1245 EQUIPO DE DEFENSA Y SEGURIDAD</t>
  </si>
  <si>
    <t>1246 MAQUINARIA, OTROS EQUIPOS Y HERRAMIENTAS</t>
  </si>
  <si>
    <t>1247 COLECCIONES, OBRAS DE ARTE Y OBJETOS VALIOSOS</t>
  </si>
  <si>
    <t>1248 ACTIVOS BIOLÓGICOS</t>
  </si>
  <si>
    <t>1250ACTIVOS INTANGIBLES</t>
  </si>
  <si>
    <t>1251SOFTWARE</t>
  </si>
  <si>
    <t>1252PATENTES, MARCAS Y DERECHOS</t>
  </si>
  <si>
    <t>1253CONCESIONES Y FRANQUICIAS</t>
  </si>
  <si>
    <t>1254LICENCIAS</t>
  </si>
  <si>
    <t>1259OTROS ACTIVOS INTANGIBLES</t>
  </si>
  <si>
    <t>ESF-09 INTANGIBLES Y DIFERIDOS</t>
  </si>
  <si>
    <t>AMORT.GASTO</t>
  </si>
  <si>
    <t>AMORT.ACUM</t>
  </si>
  <si>
    <t>1250 ACTIVOS INTANGIBLES</t>
  </si>
  <si>
    <t>1252 PATENTES, MARCAS Y DERECHOS</t>
  </si>
  <si>
    <t>1253 CONCESIONES Y FRANQUICIAS</t>
  </si>
  <si>
    <t>1254 LICENCIAS</t>
  </si>
  <si>
    <t>1259 OTROS ACTIVOS INTANGIBLES</t>
  </si>
  <si>
    <t>1270 ACTIVOS DIFERIDOS</t>
  </si>
  <si>
    <t>1271 ESTUDIOS, FORMULACIÓN Y EVALUACIÓN DE PROYECTOS</t>
  </si>
  <si>
    <t>1272 DERECHOS SOBRE BIENES EN RÉGIMEN DE ARRENDAMIENTO FINANCIERO</t>
  </si>
  <si>
    <t>1273 GASTOS PAGADOS POR ADELANTADO A LARGO PLAZO</t>
  </si>
  <si>
    <t>1274 ANTICIPOS A LARGO PLAZO</t>
  </si>
  <si>
    <t>1275 BENEFICIOS AL RETIRO DE EMPLEADOS PAGADOS POR ADELANTADO</t>
  </si>
  <si>
    <t>1279 OTROS ACTIVOS DIFERIDOS</t>
  </si>
  <si>
    <t>ESF-10   ESTIMACIONES Y DETERIOROS</t>
  </si>
  <si>
    <t>1160 ESTIMACIÓN POR PÉRDIDA O DETERIORO DE ACTIVOS CIRCULANTES</t>
  </si>
  <si>
    <t>1161 ESTIMACIONES PARA CUENTAS INCOBRABLES POR DERECHOS A RECIBIR EFECTIVO O EQUIVALENTES</t>
  </si>
  <si>
    <t>1162 ESTIMACIÓN POR DETERIORO DE INVENTARIOS</t>
  </si>
  <si>
    <t>ESF-11 OTROS ACTIVOS</t>
  </si>
  <si>
    <t>CARACTERÍSTICAS</t>
  </si>
  <si>
    <t>1290OTROS ACTIVOS NO CIRCULANTES</t>
  </si>
  <si>
    <t>1291BIENES EN CONCESIÓN</t>
  </si>
  <si>
    <t>1292BIENES EN ARRENDAMIENTO FINANCIERO</t>
  </si>
  <si>
    <t>1293BIENES EN COMODATO</t>
  </si>
  <si>
    <t>PASIVO</t>
  </si>
  <si>
    <t>ESF-12 CUENTAS Y DOCUMENTOS POR PAGAR</t>
  </si>
  <si>
    <t>A 90 DIAS</t>
  </si>
  <si>
    <t>2110CUENTAS POR PAGAR A CORTO PLAZO</t>
  </si>
  <si>
    <t>2111SERVICIOS PERSONALES POR PAGAR A CORTO PLAZO</t>
  </si>
  <si>
    <t>2112PROVEEDORES POR PAGAR A CORTO PLAZO</t>
  </si>
  <si>
    <t>2113CONTRATISTAS POR OBRAS PÚBLICAS POR PAGAR A CORTO PLAZO</t>
  </si>
  <si>
    <t>2114PARTICIPACIONES Y APORTACIONES POR PAGAR A CORTO PLAZO</t>
  </si>
  <si>
    <t>2115TRANSFERENCIAS OTORGADAS POR PAGAR A CORTO PLAZO</t>
  </si>
  <si>
    <t>2116INTERESES, COMISIONES Y OTROS GASTOS DE LA DEUDA PÚBLICA POR PAGAR A CORTO PLAZO</t>
  </si>
  <si>
    <t>2117RETENCIONES Y CONTRIBUCIONES POR PAGAR A CORTO PLAZO</t>
  </si>
  <si>
    <t>2118DEVOLUCIONES DE LA LEY DE INGRESOS POR PAGAR A CORTO PLAZO</t>
  </si>
  <si>
    <t>2119OTRAS CUENTAS POR PAGAR A CORTO PLAZO</t>
  </si>
  <si>
    <t>2120DOCUMENTOS POR PAGAR A CORTO PLAZO</t>
  </si>
  <si>
    <t>2121DOCUMENTOS COMERCIALES POR PAGAR A CORTO PLAZO</t>
  </si>
  <si>
    <t>2122DOCUMENTOS CON CONTRATISTAS POR OBRAS PÚBLICAS POR PAGAR A CORTO PLAZO</t>
  </si>
  <si>
    <t>2129OTROS DOCUMENTOS POR PAGAR A CORTO PLAZO</t>
  </si>
  <si>
    <t xml:space="preserve">ESF-13 FONDOS Y BIENES DE TERCEROS </t>
  </si>
  <si>
    <t>NATURALEZA</t>
  </si>
  <si>
    <t>2160 FONDOS Y BIENES DE TERCEROS EN GARANTÍA Y/O ADMINISTRACIÓN A CORTO PLAZO</t>
  </si>
  <si>
    <t>2161 FONDOS EN GARANTÍA A CORTO PLAZO</t>
  </si>
  <si>
    <t>2162 FONDOS EN ADMINISTRACIÓN A CORTO PLAZO (ESCUELAS AL CIEN)</t>
  </si>
  <si>
    <t>RECURSO PROGRAMA ESCUELAS AL CIEN</t>
  </si>
  <si>
    <t>2163 FONDOS CONTINGENTES A CORTO PLAZO</t>
  </si>
  <si>
    <t>2164 FONDOS DE FIDEICOMISOS, MANDATOS Y CONTRATOS ANÁLOGOS A CORTO PLAZO</t>
  </si>
  <si>
    <t>2165 OTROS FONDOS DE TERCEROS EN GARANTÍA Y/O ADMINISTRACIÓN A CORTO PLAZO</t>
  </si>
  <si>
    <t>2166 VALORES Y BIENES EN GARANTÍA A CORTO PLAZO</t>
  </si>
  <si>
    <t>2250 FONDOS Y BIENES DE TERCEROS EN GARANTÍA Y/O ADMINISTRACIÓN A LARGO PLAZO</t>
  </si>
  <si>
    <t>2251 FONDOS EN GARANTÍA A LARGO PLAZO</t>
  </si>
  <si>
    <t>2252 FONDOS EN ADMINISTRACIÓN A LARGO PLAZO</t>
  </si>
  <si>
    <t>2253 FONDOS CONTINGENTES A LARGO PLAZO</t>
  </si>
  <si>
    <t>2254 FONDOS DE FIDEICOMISOS, MANDATOS Y CONTRATOS ANÁLOGOS A LARGO PLAZO</t>
  </si>
  <si>
    <t>2255 OTROS FONDOS DE TERCEROS EN GARANTÍA Y/O ADMINISTRACIÓN A LARGO PLAZO</t>
  </si>
  <si>
    <t>2256 VALORES Y BIENES EN GARANTÍA A LARGO PLAZO</t>
  </si>
  <si>
    <t>ESF-14   OTROS PASIVOS DIFERIDOS A CORTO PLAZO</t>
  </si>
  <si>
    <t>2159 OTROS PASIVOS DIFERIDOS A CORTO PLAZO</t>
  </si>
  <si>
    <t>2199 OTROS PASIVOS CIRCULANTES</t>
  </si>
  <si>
    <t>2240 PASIVOS DIFERIDOS A LARGO PLAZO</t>
  </si>
  <si>
    <t>2241 CRÉDITOS DIFERIDOS A LARGO PLAZO</t>
  </si>
  <si>
    <t>2242 INTERESES COBRADOS POR ADELANTADO A LARGO PLAZO</t>
  </si>
  <si>
    <t>2249 OTROS PASIVOS DIFERIDOS A LARGO PLAZO</t>
  </si>
  <si>
    <t>ESF-15  DEUDA PUBLICA</t>
  </si>
  <si>
    <t>2130  Y  2230   DEUDA PUBLICA</t>
  </si>
  <si>
    <t>II) NOTAS AL ESTADO DE ACTIVIDADES</t>
  </si>
  <si>
    <t>INGRESOS DE GESTIÓN</t>
  </si>
  <si>
    <t>EA-01 INGRESOS</t>
  </si>
  <si>
    <t>4100 INGRESOS DE GESTION</t>
  </si>
  <si>
    <t>INGRESOS PROPIOS OBTENIDOS DERIVADOS DE LA CREACION DEL PADRON DE PERITOS VALIDADORES DE INIFEG</t>
  </si>
  <si>
    <t>4110 IMPUESTOS</t>
  </si>
  <si>
    <t>4111 IMPUESTOS SOBRE LOS INGRESOS</t>
  </si>
  <si>
    <t>4112 IMPUESTOS SOBRE EL PATRIMONIO</t>
  </si>
  <si>
    <t>4113 IMPUESTOS SOBRE LA PRODUCCIÓN, EL CONSUMO Y LAS TRANSACCIONES</t>
  </si>
  <si>
    <t>4114 IMPUESTOS AL COMERCIO EXTERIOR</t>
  </si>
  <si>
    <t>4115 IMPUESTOS SOBRE NÓMINAS Y ASIMILABLES</t>
  </si>
  <si>
    <t>4116 IMPUESTOS ECOLÓGICOS</t>
  </si>
  <si>
    <t>4117 ACCESORIOS DE IMPUESTOS</t>
  </si>
  <si>
    <t>4119 OTROS IMPUESTOS</t>
  </si>
  <si>
    <t>4120 CUOTAS Y APORTACIONES DE SEGURIDAD SOCIAL</t>
  </si>
  <si>
    <t>4121 APORTACIONES PARA FONDOS DE VIVIENDA</t>
  </si>
  <si>
    <t>4122 CUOTAS PARA EL SEGURO SOCIAL</t>
  </si>
  <si>
    <t>4123 CUOTAS DE AHORRO PARA EL RETIRO</t>
  </si>
  <si>
    <t>4124 ACCESORIOS DE CUOTAS Y APORTACIONES DE SEGURIDAD SOCIAL</t>
  </si>
  <si>
    <t>4129 OTRAS CUOTAS Y APORTACIONES PARA LA SEGURIDAD SOCIAL</t>
  </si>
  <si>
    <t>4130 CONTRIBUCIONES DE MEJORAS</t>
  </si>
  <si>
    <t>4131 CONTRIBUCIONES DE MEJORAS POR OBRAS PÚBLICAS</t>
  </si>
  <si>
    <t>4140 DERECHOS</t>
  </si>
  <si>
    <t>4141 DERECHOS POR EL USO, GOCE, APROVECHAMIENTO O EXPLOTACIÓN DE BIENES DE DOMINIO PÚBLICO</t>
  </si>
  <si>
    <t>4142DERECHOS A LOS HIDROCARBUROS</t>
  </si>
  <si>
    <t>4143DERECHOS POR PRESTACIÓN DE SERVICIOS</t>
  </si>
  <si>
    <t>4144 ACCESORIOS DE DERECHOS</t>
  </si>
  <si>
    <t>4149 OTROS DERECHOS</t>
  </si>
  <si>
    <t>4150 PRODUCTOS DE TIPO CORRIENTE</t>
  </si>
  <si>
    <t>4151PRODUCTOS DERIVADOS DEL USO Y APROVECHAMIENTO DE BIENES NO SUJETOS A RÉGIMEN DE DOMINIO PÚBLICO</t>
  </si>
  <si>
    <t>4152 ENAJENACIÓN DE BIENES MUEBLES NO SUJETOS A SER INVENTARIADOS</t>
  </si>
  <si>
    <t>4153 ACCESORIOS DE PRODUCTOS</t>
  </si>
  <si>
    <t>4159 OTROS PRODUCTOS QUE GENERAN INGRESOS CORRIENTES</t>
  </si>
  <si>
    <t>4160 APROVECHAMIENTOS DE TIPO CORRIENTE</t>
  </si>
  <si>
    <t>4161 INCENTIVOS DERIVADOS DE LA COLABORACIÓN FISCAL</t>
  </si>
  <si>
    <t xml:space="preserve">4162 MULTAS (4162610061 </t>
  </si>
  <si>
    <t xml:space="preserve">4163 INDEMNIZACIONES </t>
  </si>
  <si>
    <t>4164 REINTEGROS</t>
  </si>
  <si>
    <t>4165 APROVECHAMIENTOS PROVENIENTES DE OBRAS PÚBLICAS</t>
  </si>
  <si>
    <t>4166 APROVECHAMIENTOS POR PARTICIPACIONES DERIVADAS DE LA APLICACIÓN DE LEYES</t>
  </si>
  <si>
    <t>4167 APROVECHAMIENTOS POR APORTACIONES Y COOPERACIONES</t>
  </si>
  <si>
    <t>4168 ACCESORIOS DE APROVECHAMIENTOS</t>
  </si>
  <si>
    <t>4169 OTROS APROVECHAMIENTOS</t>
  </si>
  <si>
    <t>4170 INGRESOS POR VENTA DE BIENES Y SERVICIOS</t>
  </si>
  <si>
    <t>4171 INGRESOS POR VENTA DE MERCANCÍAS</t>
  </si>
  <si>
    <t>4172 INGRESOS POR VENTA DE BIENES Y SERVICIOS PRODUCIDOS EN ESTABLECIMIENTOS DEL GOBIERNO</t>
  </si>
  <si>
    <t>4173 INGRESOS POR VENTA DE BIENES Y SERVICIOS DE ORGANISMOS DESCENTRALIZADOS  Y BASES PARA CONCURSO</t>
  </si>
  <si>
    <t>4174 INGRESOS DE OPERACIÓN DE ENTIDADES PARAESTATALES EMPRESARIALES Y NO FINANCIERAS</t>
  </si>
  <si>
    <t>4190 INGRESOS NO COMPRENDIDOS EN LAS FRACCIONES DE LA LEY DE INGRESOS CAUSADOS EN EJERCICIOS FISCALES ANTERIORES PENDIENTES DE LIQUIDACIÓN O PAGO</t>
  </si>
  <si>
    <t>4191 IMPUESTOS NO COMPRENDIDOS EN LAS FRACCIONES DE LA LEY DE INGRESOS CAUSADOS EN EJERCICIOS FISCALES ANTERIORES PENDIENTES DE LIQUIDACIÓN O PAGO</t>
  </si>
  <si>
    <t>4192 CONTRIBUCIONES DE MEJORAS, DERECHOS, PRODUCTOS Y APROVECHAMIENTOS NO COMPRENDIDOS EN LAS FRACCIONES DE LA LEY DE INGRESOS CAUSADOS EN EJERCICIOS FISCALES ANTERIORES PENDIENTES DE LIQUIDACIÓN O PAGO</t>
  </si>
  <si>
    <t>4200 PARTICIPACIONES, APORTACIONES, TRANSFERENCIAS, ASIGNACIONES, SUBSIDIOS Y OTRAS AYUDAS</t>
  </si>
  <si>
    <t>4210 PARTICIPACIONES Y APORTACIONES</t>
  </si>
  <si>
    <t>4211 PARTICIPACIONES</t>
  </si>
  <si>
    <t>4212 APORTACIONES</t>
  </si>
  <si>
    <t>4213 CONVENIOS</t>
  </si>
  <si>
    <t>4220 TRANSFERENCIAS, ASIGNACIONES, SUBSIDIOS Y OTRAS AYUDAS</t>
  </si>
  <si>
    <t>4221 TRANSFERENCIAS INTERNAS Y ASIGNACIONES DEL SECTOR PÚBLICO SERVICIOS PERSONALES,  MATERIALES Y SUMINISTROS, SERVICIOS GENERALES Y  AYUDAS Y SUBSIDIOS</t>
  </si>
  <si>
    <t>4222 TRANSFERENCIAS DEL SECTOR PÚBLICO</t>
  </si>
  <si>
    <t>4223 SUBSIDIOS Y SUBVENCIONES</t>
  </si>
  <si>
    <t>4224 AYUDAS SOCIALES</t>
  </si>
  <si>
    <t>4225 PENSIONES Y JUBILACIONES</t>
  </si>
  <si>
    <t>4226 TRANSFERENCIAS DEL EXTERIOR</t>
  </si>
  <si>
    <t>EA-02 OTROS INGRESOS Y BENEFICIOS</t>
  </si>
  <si>
    <t>4300 OTROS INGRESOS Y BENEFICIOS</t>
  </si>
  <si>
    <t>4310 INGRESOS FINANCIEROS</t>
  </si>
  <si>
    <t>4311 INTERESES GANADOS DE VALORES, CRÉDITOS, BONOS Y OTROS.</t>
  </si>
  <si>
    <t>4319 OTROS INGRESOS FINANCIEROS</t>
  </si>
  <si>
    <t>4320 INCREMENTO POR VARIACIÓN DE INVENTARIOS</t>
  </si>
  <si>
    <t>4321 INCREMENTO POR VARIACIÓN DE INVENTARIOS DE MERCANCÍAS PARA VENTA</t>
  </si>
  <si>
    <t>4322 INCREMENTO POR VARIACIÓN DE INVENTARIOS DE MERCANCÍAS TERMINADAS</t>
  </si>
  <si>
    <t>4323 INCREMENTO POR VARIACIÓN DE INVENTARIOS DE MERCANCÍAS EN PROCESO DE ELABORACIÓN</t>
  </si>
  <si>
    <t>4324 INCREMENTO POR VARIACIÓN DE INVENTARIOS DE MATERIAS PRIMAS, MATERIALES Y SUMINISTROS PARA PRODUCCIÓN</t>
  </si>
  <si>
    <t>4325 INCREMENTO POR VARIACIÓN DE ALMACÉN DE MATERIAS PRIMAS, MATERIALES Y SUMINISTROS DE CONSUMO</t>
  </si>
  <si>
    <t>4330 DISMINUCIÓN DEL EXCESO DE ESTIMACIONES POR PÉRDIDA O DETERIORO U OBSOLESCENCIA</t>
  </si>
  <si>
    <t>4331 DISMINUCIÓN DEL EXCESO DE ESTIMACIONES POR PÉRDIDA O DETERIORO U OBSOLESCENCIA</t>
  </si>
  <si>
    <t>4340 DISMINUCIÓN DEL EXCESO DE PROVISIONES</t>
  </si>
  <si>
    <t>4341 DISMINUCIÓN DEL EXCESO EN PROVISIONES</t>
  </si>
  <si>
    <t>4390 OTROS INGRESOS Y BENEFICIOS VARIOS</t>
  </si>
  <si>
    <t>4391 OTROS INGRESOS DE EJERCICIOS ANTERIORES</t>
  </si>
  <si>
    <t>4392 BONIFICACIONES Y DESCUENTOS OBTENIDOS</t>
  </si>
  <si>
    <t>4393 DIFERENCIAS POR TIPO DE CAMBIO A FAVOR EN EFECTIVO Y EQUIVALENTES</t>
  </si>
  <si>
    <t>4394 DIFERENCIAS DE COTIZACIONES A FAVOR EN VALORES NEGOCIABLES</t>
  </si>
  <si>
    <t>4395 RESULTADO POR POSICIÓN MONETARIA</t>
  </si>
  <si>
    <t>4396 UTILIDADES POR PARTICIPACIÓN PATRIMONIAL</t>
  </si>
  <si>
    <t>4399 OTROS INGRESOS Y BENEFICIOS VARIOS</t>
  </si>
  <si>
    <t>GASTOS Y OTRAS PÉRDIDAS</t>
  </si>
  <si>
    <t>EA-03 GASTOS</t>
  </si>
  <si>
    <t>%GASTO</t>
  </si>
  <si>
    <t>CARACTERISTICA</t>
  </si>
  <si>
    <t>5000 GASTOS Y OTRAS PERDIDAS</t>
  </si>
  <si>
    <t>5100 GASTOS DE FUNCIONAMIENTO</t>
  </si>
  <si>
    <t>5110 SERVICIOS PERSONALES</t>
  </si>
  <si>
    <t>5111 REMUNERACIONES AL PERSONAL DE CARÁCTER PERMANENTE</t>
  </si>
  <si>
    <t>5112 REMUNERACIONES AL PERSONAL DE CARÁCTER TRANSITORIO</t>
  </si>
  <si>
    <t>5113 REMUNERACIONES ADICIONALES Y ESPECIALES</t>
  </si>
  <si>
    <t>5114 SEGURIDAD SOCIAL</t>
  </si>
  <si>
    <t>5115 OTRAS PRESTACIONES SOCIALES Y ECONÓMICAS</t>
  </si>
  <si>
    <t>5116 PAGO DE ESTÍMULOS A SERVIDORES PÚBLICOS</t>
  </si>
  <si>
    <t>5120 MATERIALES Y SUMINISTROS</t>
  </si>
  <si>
    <t>5121 MATERIALES DE ADMINISTRACIÓN, EMISIÓN DE DOCUMENTOS Y ARTÍCULOS OFICIALES</t>
  </si>
  <si>
    <t>5122 ALIMENTOS Y UTENSILIOS</t>
  </si>
  <si>
    <t>5123 MATERIAS PRIMAS Y MATERIALES DE PRODUCCIÓN Y COMERCIALIZACIÓN</t>
  </si>
  <si>
    <t>5124 MATERIALES Y ARTÍCULOS DE CONSTRUCCIÓN Y DE REPARACIÓN</t>
  </si>
  <si>
    <t>5125 PRODUCTOS QUÍMICOS, FARMACÉUTICOS Y DE LABORATORIO</t>
  </si>
  <si>
    <t>5126 COMBUSTIBLES, LUBRICANTES Y ADITIVOS</t>
  </si>
  <si>
    <t>5127 VESTUARIO, BLANCOS, PRENDAS DE PROTECCIÓN Y ARTÍCULOS DEPORTIVOS</t>
  </si>
  <si>
    <t>5128 MATERIALES Y SUMINISTROS PARA SEGURIDAD</t>
  </si>
  <si>
    <t>5129 HERRAMIENTAS, REFACCIONES Y ACCESORIOS MENORES</t>
  </si>
  <si>
    <t>5130 SERVICIOS GENERALES</t>
  </si>
  <si>
    <t>5131 SERVICIOS BÁSICOS</t>
  </si>
  <si>
    <t>5132 SERVICIOS DE ARRENDAMIENTO</t>
  </si>
  <si>
    <t>5133 SERVICIOS PROFESIONALES, CIENTÍFICOS Y TÉCNICOS Y OTROS SERVICIOS</t>
  </si>
  <si>
    <t>5134 SERVICIOS FINANCIEROS, BANCARIOS Y COMERCIALES</t>
  </si>
  <si>
    <t>5135 SERVICIOS DE INSTALACIÓN, REPARACIÓN, MANTENIMIENTO Y CONSERVACIÓN</t>
  </si>
  <si>
    <t>5136 SERVICIOS DE COMUNICACIÓN SOCIAL Y PUBLICIDAD</t>
  </si>
  <si>
    <t>5137 SERVICIOS DE TRASLADO Y VIÁTICOS</t>
  </si>
  <si>
    <t>5138 SERVICIOS OFICIALES</t>
  </si>
  <si>
    <t>5139 OTROS SERVICIOS GENERALES</t>
  </si>
  <si>
    <t>5200 TRANSFERENCIAS, ASIGNACIONES, SUBSIDIOS Y OTRAS AYUDAS</t>
  </si>
  <si>
    <t>5210 TRANSFERENCIAS INTERNAS Y ASIGNACIONES AL SECTOR PÚBLICO</t>
  </si>
  <si>
    <t>5211 ASIGNACIONES AL SECTOR PÚBLICO</t>
  </si>
  <si>
    <t>5212 TRANSFERENCIAS INTERNAS AL SECTOR PÚBLICO</t>
  </si>
  <si>
    <t>5220 TRANSFERENCIAS AL RESTO DEL SECTOR PÚBLICO</t>
  </si>
  <si>
    <t>5221 TRANSFERENCIAS A ENTIDADES PARAESTATALES</t>
  </si>
  <si>
    <t>5222 TRANSFERENCIAS A ENTIDADES FEDERATIVAS Y MUNICIPIOS</t>
  </si>
  <si>
    <t>5230 SUBSIDIOS Y SUBVENCIONES</t>
  </si>
  <si>
    <t>5231 SUBSIDIOS</t>
  </si>
  <si>
    <t>5232 SUBVENCIONES</t>
  </si>
  <si>
    <t>5240 AYUDAS SOCIALES</t>
  </si>
  <si>
    <t>5241 AYUDAS SOCIALES A PERSONAS</t>
  </si>
  <si>
    <t>5242 BECAS</t>
  </si>
  <si>
    <t>5243 AYUDAS SOCIALES A INSTITUCIONES</t>
  </si>
  <si>
    <t>5244 AYUDAS SOCIALES POR DESASTRES NATURALES Y OTROS SINIESTROS</t>
  </si>
  <si>
    <t>5250 PENSIONES Y JUBILACIONES</t>
  </si>
  <si>
    <t>5251 PENSIONES</t>
  </si>
  <si>
    <t>5252 JUBILACIONES</t>
  </si>
  <si>
    <t>5259 OTRAS PENSIONES Y JUBILACIONES</t>
  </si>
  <si>
    <t>5260 TRANSFERENCIAS A FIDEICOMISOS, MANDATOS Y CONTRATOS ANÁLOGOS</t>
  </si>
  <si>
    <t>5261 TRANSFERENCIAS A FIDEICOMISOS, MANDATOS Y CONTRATOS ANÁLOGOS AL GOBIERNO</t>
  </si>
  <si>
    <t>5262 TRANSFERENCIAS A FIDEICOMISOS, MANDATOS Y CONTRATOS ANÁLOGOS A ENTIDADES PARAESTATALES</t>
  </si>
  <si>
    <t>5270 TRANSFERENCIAS A LA SEGURIDAD SOCIAL</t>
  </si>
  <si>
    <t>5271 TRANSFERENCIAS POR OBLIGACIONES DE LEY</t>
  </si>
  <si>
    <t>5280 DONATIVOS</t>
  </si>
  <si>
    <t>5281 DONATIVOS A INSTITUCIONES SIN FINES DE LUCRO</t>
  </si>
  <si>
    <t>5282 DONATIVOS A ENTIDADES FEDERATIVAS Y MUNICIPIOS</t>
  </si>
  <si>
    <t>5283 DONATIVOS A FIDEICOMISO, MANDATOS Y CONTRATOS ANÁLOGOS PRIVADOS</t>
  </si>
  <si>
    <t>5284 DONATIVOS A FIDEICOMISO, MANDATOS Y CONTRATOS ANÁLOGOS ESTATALES</t>
  </si>
  <si>
    <t>5285 DONATIVOS INTERNACIONALES</t>
  </si>
  <si>
    <t>5290 TRANSFERENCIAS AL EXTERIOR</t>
  </si>
  <si>
    <t>5291 TRANSFERENCIAS AL EXTERIOR A GOBIERNOS EXTRANJEROS Y ORGANISMOS INTERNACIONALES</t>
  </si>
  <si>
    <t>5292 TRANSFERENCIAS AL SECTOR PRIVADO EXTERNO</t>
  </si>
  <si>
    <t>5300 PARTICIPACIONES Y APORTACIONES</t>
  </si>
  <si>
    <t>5310 PARTICIPACIONES</t>
  </si>
  <si>
    <t>5311 PARTICIPACIONES DE LA FEDERACIÓN A ENTIDADES FEDERATIVAS Y MUNICIPIOS</t>
  </si>
  <si>
    <t>5312 PARTICIPACIONES DE LAS ENTIDADES FEDERATIVAS A LOS MUNICIPIOS</t>
  </si>
  <si>
    <t>5320 APORTACIONES</t>
  </si>
  <si>
    <t>5321 APORTACIONES DE LA FEDERACIÓN A ENTIDADES FEDERATIVAS Y MUNICIPIOS</t>
  </si>
  <si>
    <t>5322 APORTACIONES DE LAS ENTIDADES FEDERATIVAS A LOS MUNICIPIOS</t>
  </si>
  <si>
    <t>5330 CONVENIOS</t>
  </si>
  <si>
    <t>5331 CONVENIOS DE REASIGNACIÓN</t>
  </si>
  <si>
    <t>5332 CONVENIOS DE DESCENTRALIZACIÓN Y OTROS</t>
  </si>
  <si>
    <t>5400 INTERESES, COMISIONES Y OTROS GASTOS DE LA DEUDA PUBLICA</t>
  </si>
  <si>
    <t>5410 INTERESES DE LA DEUDA PÚBLICA</t>
  </si>
  <si>
    <t>5411 INTERESES DE LA DEUDA PÚBLICA INTERNA</t>
  </si>
  <si>
    <t>5412 INTERESES DE LA DEUDA PÚBLICA EXTERNA</t>
  </si>
  <si>
    <t>5420 COMISIONES DE LA DEUDA PÚBLICA</t>
  </si>
  <si>
    <t>5421 COMISIONES DE LA DEUDA PÚBLICA INTERNA</t>
  </si>
  <si>
    <t>5422 COMISIONES DE LA DEUDA PÚBLICA EXTERNA</t>
  </si>
  <si>
    <t>5430 GASTOS DE LA DEUDA PÚBLICA</t>
  </si>
  <si>
    <t>5431 GASTOS DE LA DEUDA PÚBLICA INTERNA</t>
  </si>
  <si>
    <t>5432 GASTOS DE LA DEUDA PÚBLICA EXTERNA</t>
  </si>
  <si>
    <t>5440 COSTO POR COBERTURAS</t>
  </si>
  <si>
    <t>5441 COSTO POR COBERTURAS</t>
  </si>
  <si>
    <t>5450 APOYOS FINANCIEROS</t>
  </si>
  <si>
    <t>5451 APOYOS FINANCIEROS A INTERMEDIARIOS</t>
  </si>
  <si>
    <t>5452 APOYO FINANCIEROS A AHORRADORES Y DEUDORES DEL SISTEMA FINANCIERO NACIONAL</t>
  </si>
  <si>
    <t>5500 OTROS GASTOS Y PERDIDAS EXTRAORDINARIAS</t>
  </si>
  <si>
    <t>5510 ESTIMACIONES, DEPRECIACIONES, DETERIOROS, OBSOLESCENCIA Y AMORTIZACIONES</t>
  </si>
  <si>
    <t>5511 ESTIMACIONES POR PÉRDIDA O DETERIORO DE ACTIVOS CIRCULANTES</t>
  </si>
  <si>
    <t>5512 ESTIMACIONES POR PÉRDIDA O DETERIORO DE ACTIVO NO CIRCULANTE</t>
  </si>
  <si>
    <t>5513 DEPRECIACIÓN DE BIENES INMUEBLES</t>
  </si>
  <si>
    <t>5514 DEPRECIACIÓN DE INFRAESTRUCTURA</t>
  </si>
  <si>
    <t>5515 DEPRECIACIÓN DE BIENES MUEBLES</t>
  </si>
  <si>
    <t>5516 DETERIORO DE LOS ACTIVOS BIOLÓGICOS</t>
  </si>
  <si>
    <t>5517 AMORTIZACIÓN DE ACTIVOS INTANGIBLES</t>
  </si>
  <si>
    <t>5518 DISMINUCIÓN DE BIENES POR PÉRDIDA, OBSOLESCENCIA Y DETERIORO</t>
  </si>
  <si>
    <t>5520 PROVISIONES</t>
  </si>
  <si>
    <t>5521 PROVISIONES DE PASIVOS A CORTO PLAZO</t>
  </si>
  <si>
    <t>5522 PROVISIONES DE PASIVOS A LARGO PLAZO</t>
  </si>
  <si>
    <t>5530 DISMINUCIÓN DE INVENTARIOS</t>
  </si>
  <si>
    <t>5531 DISMINUCIÓN DE INVENTARIOS DE MERCANCÍAS PARA VENTA</t>
  </si>
  <si>
    <t>5532 DISMINUCIÓN DE INVENTARIOS DE MERCANCÍAS TERMINADAS</t>
  </si>
  <si>
    <t>5533 DISMINUCIÓN DE INVENTARIOS DE MERCANCÍAS EN PROCESO DE ELABORACIÓN</t>
  </si>
  <si>
    <t>5534 DISMINUCIÓN DE INVENTARIOS DE MATERIAS PRIMAS, MATERIALES Y SUMINISTROS PARA PRODUCCIÓN</t>
  </si>
  <si>
    <t>5535 DISMINUCIÓN DE ALMACÉN DE MATERIALES Y SUMINISTROS DE CONSUMO</t>
  </si>
  <si>
    <t>5540 AUMENTO POR INSUFICIENCIA DE ESTIMACIONES POR PÉRDIDA O DETERIORO U OBSOLESCENCIA</t>
  </si>
  <si>
    <t>5541 AUMENTO POR INSUFICIENCIA DE ESTIMACIONES POR PÉRDIDA O DETERIORO U OBSOLESCENCIA</t>
  </si>
  <si>
    <t>5550 AUMENTO POR INSUFICIENCIA DE PROVISIONES</t>
  </si>
  <si>
    <t>5551 AUMENTO POR INSUFICIENCIA DE PROVISIONES</t>
  </si>
  <si>
    <t>5590 OTROS GASTOS</t>
  </si>
  <si>
    <t>5591 GASTOS DE EJERCICIOS ANTERIORES</t>
  </si>
  <si>
    <t>5592 PÉRDIDAS POR RESPONSABILIDADES</t>
  </si>
  <si>
    <t>5593 BONIFICACIONES Y DESCUENTOS OTORGADOS</t>
  </si>
  <si>
    <t>5594 DIFERENCIAS POR TIPO DE CAMBIO NEGATIVAS EN EFECTIVO Y EQUIVALENTES</t>
  </si>
  <si>
    <t>5595 DIFERENCIAS DE COTIZACIONES NEGATIVAS EN VALORES NEGOCIABLES</t>
  </si>
  <si>
    <t>5596 RESULTADO POR POSICIÓN MONETARIA</t>
  </si>
  <si>
    <t>5597 PÉRDIDAS POR PARTICIPACIÓN PATRIMONIAL</t>
  </si>
  <si>
    <t>5599 OTROS GASTOS VARIOS</t>
  </si>
  <si>
    <t>5600 INVERSIÓN PÚBLICA</t>
  </si>
  <si>
    <t>5610 INVERSIÓN PÚBLICA NO CAPITALIZABLE</t>
  </si>
  <si>
    <t>5611 CONSTRUCCIÓN EN BIENES NO CAPITALIZABLE</t>
  </si>
  <si>
    <t>III) NOTAS AL ESTADO DE VARIACIÓN A LA HACIEDA PÚBLICA</t>
  </si>
  <si>
    <t>VHP-01 PATRIMONIO CONTRIBUIDO</t>
  </si>
  <si>
    <t>3110 APORTACIONES</t>
  </si>
  <si>
    <t>APORTACIONES</t>
  </si>
  <si>
    <t>FEDERAL</t>
  </si>
  <si>
    <t>3120 DONACIONES DE CAPITAL</t>
  </si>
  <si>
    <t>3130 ACTUALIZACIÓN DE LA HACIENDA PÚBLICA/PATRIMONIO</t>
  </si>
  <si>
    <t>VHP-02 PATRIMONIO GENERADO</t>
  </si>
  <si>
    <t>PROCEDENCIA</t>
  </si>
  <si>
    <t>3210 RESULTADO DEL EJERCICIO (AHORRO/ DESAHORRO)</t>
  </si>
  <si>
    <t>ESTATAL</t>
  </si>
  <si>
    <t>3220 RESULTADOS DE EJERCICIOS ANTERIORES</t>
  </si>
  <si>
    <t>PROPIO/ESTATAL/FEDERAL</t>
  </si>
  <si>
    <t>3230 REVALÚOS</t>
  </si>
  <si>
    <t>3231 REVALÚO DE BIENES INMUEBLES</t>
  </si>
  <si>
    <t>3232 REVALÚO DE BIENES MUEBLES</t>
  </si>
  <si>
    <t>3233 REVALÚO DE BIENES INTANGIBLES</t>
  </si>
  <si>
    <t>3239 OTROS REVALÚOS</t>
  </si>
  <si>
    <t>3240 RESERVAS</t>
  </si>
  <si>
    <t>3241 RESERVAS DE PATRIMONIO</t>
  </si>
  <si>
    <t>3242 RESERVAS TERRITORIALES</t>
  </si>
  <si>
    <t>3243 RESERVAS POR CONTINGENCIAS</t>
  </si>
  <si>
    <t>3250 RECTIFICACIONES DE RESULTADOS DE EJERCICIOS ANTERIORES</t>
  </si>
  <si>
    <t>3251 CAMBIOS EN POLÍTICAS CONTABLES</t>
  </si>
  <si>
    <t>3252 CAMBIOS POR ERRORES CONTABLES</t>
  </si>
  <si>
    <t>IV) NOTAS AL ESTADO DE FLUJO DE EFECTIVO</t>
  </si>
  <si>
    <t>EFE-01 FLUJO DE EFECTIVO</t>
  </si>
  <si>
    <t>SALDO INICIAL</t>
  </si>
  <si>
    <t>SALDO FINAL</t>
  </si>
  <si>
    <t>1111 EFECTIVO</t>
  </si>
  <si>
    <t>1112 BANCOS/TESORERÍA</t>
  </si>
  <si>
    <t>1113 BANCOS/DEPENDENCIAS Y OTROS</t>
  </si>
  <si>
    <t>1114 INVERSIONES TEMPORALES (HASTA 3 MESES)</t>
  </si>
  <si>
    <t>1115 FONDOS CON AFECTACIÓN ESPECÍFICA</t>
  </si>
  <si>
    <t>1116 DEPÓSITOS DE FONDOS DE TERCEROS EN GARANTÍA Y/O ADMINISTRACIÓN</t>
  </si>
  <si>
    <t>1119 OTROS EFECTIVOS Y EQUIVALENTES</t>
  </si>
  <si>
    <t>1110 TOTAL</t>
  </si>
  <si>
    <t>EFE-02 ADQ. BIENES MUEBLES E INMUEBLES</t>
  </si>
  <si>
    <t>SUBSIDIO</t>
  </si>
  <si>
    <t>PAGOS</t>
  </si>
  <si>
    <t>1251 SOFTWARE</t>
  </si>
  <si>
    <t>V) CONCILIACIÓN DEL FLUJO DE EFECTIVO</t>
  </si>
  <si>
    <t>EFE-03 CONCILIACIÓN DEL FLUJO DE EFECTIVO</t>
  </si>
  <si>
    <t xml:space="preserve">VI) CONCILIACIÓN DE LOS INGRESOS PRESUPUESTARIOS Y CONTABLES, ASI COMO ENTRE LOS EGRESOS </t>
  </si>
  <si>
    <t>PRESUPUESTARIOS Y LOS GASTOS</t>
  </si>
  <si>
    <t>Conciliación entre los Ingresos Presupuestarios y Contables</t>
  </si>
  <si>
    <t>Correspondiente del 1 de Enero  31  de Diciembre de 2018</t>
  </si>
  <si>
    <t>(Cifras en pesos)</t>
  </si>
  <si>
    <t>1. Ingresos Presupuestarios</t>
  </si>
  <si>
    <t xml:space="preserve">ES EL TOTAL DEL DEVENGADO DE EAI </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</si>
  <si>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</si>
  <si>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</si>
  <si>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</si>
  <si>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</si>
  <si>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</si>
  <si>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</si>
  <si>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</si>
  <si>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ES EL TOTAL DE ECSF  Hacienda Pública/Patrimonio Contribuido</t>
  </si>
  <si>
    <t>Productos de capital</t>
  </si>
  <si>
    <t>Aprovechamientos capital</t>
  </si>
  <si>
    <t>Ingresos derivados de financiamientos</t>
  </si>
  <si>
    <t>Otros Ingresos presupuestarios no contables</t>
  </si>
  <si>
    <t>4. Ingresos Contables (4 = 1 + 2 - 3)</t>
  </si>
  <si>
    <t>EA Total de Ingresos y Otros Beneficios</t>
  </si>
  <si>
    <t>Conciliación entre los Egresos Presupuestarios y los Gastos Contables</t>
  </si>
  <si>
    <t>Correspondiente del 1 de Enero al  31 de Deciembre de 2018</t>
  </si>
  <si>
    <t>1. Total de egresos (presupuestarios)</t>
  </si>
  <si>
    <t xml:space="preserve">ES EL TOTAL DEL DEVENGADO EN Cadmon   </t>
  </si>
  <si>
    <t>real</t>
  </si>
  <si>
    <t>2. Menos egresos presupuestarios no contables</t>
  </si>
  <si>
    <t>Mobiliario y equipo de administración</t>
  </si>
  <si>
    <t>MOBILIARIO Y EQUIPO DE ADMINISTRACIÓN  EN  ECSF   DE R3</t>
  </si>
  <si>
    <t>Mobiliario y equipo educacional y recreativo</t>
  </si>
  <si>
    <t>Equipo e instrumental médico y de laboratorio</t>
  </si>
  <si>
    <t>Vehículos y equipo de transporte</t>
  </si>
  <si>
    <t>Equipo de defensa y seguridad</t>
  </si>
  <si>
    <t>EA</t>
  </si>
  <si>
    <t>Maquinaria, otros equipos y herramientas</t>
  </si>
  <si>
    <t>EAA</t>
  </si>
  <si>
    <t>Activos biológicos</t>
  </si>
  <si>
    <t>Bienes inmuebles</t>
  </si>
  <si>
    <t>Activos intangibles</t>
  </si>
  <si>
    <t>Obra pública en bienes propios</t>
  </si>
  <si>
    <t>ECSF Bienes Inmuebles, Infraestructura y Construcciones en Proceso</t>
  </si>
  <si>
    <t>Acciones y participaciones de capital</t>
  </si>
  <si>
    <t>Compra de títulos y valores</t>
  </si>
  <si>
    <t>Inversiones en fideicomisos, mandatos y otros análogos</t>
  </si>
  <si>
    <t>Provisiones para contingencias y otras erogaciones especiales</t>
  </si>
  <si>
    <t>Amortización de la deuda publica</t>
  </si>
  <si>
    <t>Adeudos de ejercicios fiscales anteriores (ADEFAS)</t>
  </si>
  <si>
    <t>Otros Egresos Presupuestales No Contables</t>
  </si>
  <si>
    <t>3. Más Gasto Contables No Presupuestales</t>
  </si>
  <si>
    <t>Estimaciones, depreciaciones, deterioros, obsolescencia y amortizaciones</t>
  </si>
  <si>
    <t>Estimaciones, Depreciaciones, Deterioros, Obsolescencia y Amortizaciones  EA</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</si>
  <si>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</si>
  <si>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</si>
  <si>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</si>
  <si>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</si>
  <si>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</si>
  <si>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</si>
  <si>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(4 = 1 - 2 + 3)</t>
  </si>
  <si>
    <t>EA Total de Gastos y Otras Pérdidas</t>
  </si>
  <si>
    <t>NOTAS DE MEMORIA</t>
  </si>
  <si>
    <t>NOTAS DE MEMORIA.</t>
  </si>
  <si>
    <t>FLUJO</t>
  </si>
  <si>
    <t>7000 CUENTAS DE ORDEN CONTABLES</t>
  </si>
  <si>
    <t>8000 CUENTAS DE ORDEN PRESUPUESTARIAS</t>
  </si>
  <si>
    <t>Bajo protesta de decir verdad declaramos que los Estados Financieros y sus Notas son razonablemente correctos y responsabilidad del emisor</t>
  </si>
  <si>
    <t xml:space="preserve">                         __________________________________</t>
  </si>
  <si>
    <t>______________________________</t>
  </si>
  <si>
    <t xml:space="preserve">    Ing. Pedro Peredo Medina</t>
  </si>
  <si>
    <t>C.P. Cecilio Zamarripa Aguirre</t>
  </si>
  <si>
    <t>Director General</t>
  </si>
  <si>
    <t>Director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</si>
</sst>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0.00;\-#,##0.00;&quot; &quot;"/>
    <numFmt numFmtId="165" formatCode="#,##0;\-#,##0;&quot; &quot;"/>
    <numFmt numFmtId="166" formatCode="_(* #,##0.00_);_(* \(#,##0.00\);_(* &quot;-&quot;??_);_(@_)"/>
    <numFmt numFmtId="167" formatCode="_-&quot;$&quot;* #,##0_-;\-&quot;$&quot;* #,##0_-;_-&quot;$&quot;* &quot;-&quot;??_-;_-@_-"/>
  </numFmts>
  <fonts count="25">
    <font>
      <sz val="11"/>
      <color theme="1"/>
      <name val="Calibri"/>
      <family val="2"/>
      <scheme val="minor"/>
    </font>
    <font>
      <sz val="11"/>
      <color theme="1"/>
      <name val="Calibri"/>
      <family val="2"/>
      <scheme val="minor"/>
    </font>
    <font>
      <sz val="10"/>
      <color theme="1"/>
      <name val="Arial"/>
      <family val="2"/>
    </font>
    <font>
      <sz val="10"/>
      <name val="Arial"/>
      <family val="2"/>
    </font>
    <font>
      <b/>
      <sz val="10"/>
      <name val="Arial"/>
      <family val="2"/>
    </font>
    <font>
      <b/>
      <sz val="10"/>
      <color theme="1"/>
      <name val="Soberana Sans Light"/>
    </font>
    <font>
      <sz val="10"/>
      <color theme="1"/>
      <name val="Calibri"/>
      <family val="2"/>
      <scheme val="minor"/>
    </font>
    <font>
      <b/>
      <sz val="11"/>
      <color rgb="FF002060"/>
      <name val="Arial"/>
      <family val="2"/>
    </font>
    <font>
      <b/>
      <sz val="10"/>
      <color rgb="FF0070C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sz val="11"/>
      <color indexed="8"/>
      <name val="Calibri"/>
      <family val="2"/>
    </font>
    <font>
      <b/>
      <sz val="10"/>
      <color rgb="FF000000"/>
      <name val="Arial"/>
      <family val="2"/>
    </font>
    <font>
      <sz val="10"/>
      <color rgb="FF000000"/>
      <name val="Arial"/>
      <family val="2"/>
    </font>
    <font>
      <b/>
      <sz val="10"/>
      <color theme="1"/>
      <name val="Calibri"/>
      <family val="2"/>
      <scheme val="minor"/>
    </font>
    <font>
      <sz val="8"/>
      <color rgb="FF000000"/>
      <name val="Arial"/>
      <family val="2"/>
    </font>
    <font>
      <sz val="10"/>
      <color theme="0"/>
      <name val="Arial"/>
      <family val="2"/>
    </font>
    <font>
      <b/>
      <sz val="8"/>
      <color theme="1"/>
      <name val="Arial"/>
      <family val="2"/>
    </font>
    <font>
      <sz val="10"/>
      <color rgb="FF000000"/>
      <name val="Calibri"/>
      <family val="2"/>
      <scheme val="minor"/>
    </font>
    <font>
      <b/>
      <sz val="10"/>
      <color rgb="FF000000"/>
      <name val="Calibri"/>
      <family val="2"/>
      <scheme val="minor"/>
    </font>
    <font>
      <b/>
      <sz val="10"/>
      <color theme="0"/>
      <name val="Soberana Sans Light"/>
    </font>
    <font>
      <b/>
      <sz val="10"/>
      <color theme="0"/>
      <name val="Arial"/>
      <family val="2"/>
    </font>
    <font>
      <b/>
      <i/>
      <sz val="10"/>
      <color theme="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166"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166" fontId="13" fillId="0" borderId="0" applyFont="0" applyFill="0" applyBorder="0" applyAlignment="0" applyProtection="0"/>
    <xf numFmtId="0" fontId="1" fillId="0" borderId="0"/>
  </cellStyleXfs>
  <cellXfs count="270">
    <xf numFmtId="0" fontId="0" fillId="0" borderId="0" xfId="0"/>
    <xf numFmtId="0" fontId="2" fillId="2" borderId="0" xfId="0" applyFont="1" applyFill="1"/>
    <xf numFmtId="0" fontId="4" fillId="2" borderId="0" xfId="0" applyFont="1" applyFill="1" applyBorder="1" applyAlignment="1">
      <alignment horizontal="left" vertical="center"/>
    </xf>
    <xf numFmtId="0" fontId="4" fillId="2" borderId="0" xfId="0" applyFont="1" applyFill="1" applyBorder="1" applyAlignment="1"/>
    <xf numFmtId="0" fontId="4" fillId="2" borderId="0" xfId="0" applyNumberFormat="1" applyFont="1" applyFill="1" applyBorder="1" applyAlignment="1" applyProtection="1">
      <protection locked="0"/>
    </xf>
    <xf numFmtId="0" fontId="2" fillId="2" borderId="0" xfId="0" applyFont="1" applyFill="1" applyBorder="1"/>
    <xf numFmtId="0" fontId="3" fillId="2" borderId="0" xfId="0" applyFont="1" applyFill="1" applyBorder="1"/>
    <xf numFmtId="0" fontId="7" fillId="0" borderId="0" xfId="0" applyFont="1" applyBorder="1" applyAlignment="1"/>
    <xf numFmtId="0" fontId="2" fillId="0" borderId="0" xfId="0" applyFont="1" applyFill="1"/>
    <xf numFmtId="49" fontId="4" fillId="2" borderId="0" xfId="0" applyNumberFormat="1" applyFont="1" applyFill="1" applyBorder="1" applyAlignment="1">
      <alignment horizontal="center" vertical="center"/>
    </xf>
    <xf numFmtId="164" fontId="4" fillId="0" borderId="0" xfId="0" applyNumberFormat="1" applyFont="1" applyFill="1" applyBorder="1"/>
    <xf numFmtId="3" fontId="2" fillId="0" borderId="0" xfId="0" applyNumberFormat="1" applyFont="1" applyFill="1"/>
    <xf numFmtId="0" fontId="2" fillId="0" borderId="0" xfId="0" applyFont="1" applyFill="1" applyBorder="1"/>
    <xf numFmtId="0" fontId="2" fillId="0" borderId="0" xfId="0" applyFont="1" applyFill="1" applyAlignment="1">
      <alignment horizontal="left"/>
    </xf>
    <xf numFmtId="0" fontId="15" fillId="0" borderId="0" xfId="0" applyFont="1" applyFill="1" applyBorder="1" applyAlignment="1">
      <alignment vertical="center"/>
    </xf>
    <xf numFmtId="0" fontId="18" fillId="0" borderId="0" xfId="0" applyFont="1" applyFill="1" applyBorder="1"/>
    <xf numFmtId="0" fontId="18" fillId="0" borderId="0" xfId="0" applyFont="1" applyFill="1"/>
    <xf numFmtId="0" fontId="2" fillId="2" borderId="0" xfId="0" applyFont="1" applyFill="1" applyAlignment="1"/>
    <xf numFmtId="0" fontId="4" fillId="2" borderId="0" xfId="4" applyFont="1" applyFill="1" applyBorder="1" applyAlignment="1">
      <alignment horizontal="center"/>
    </xf>
    <xf numFmtId="0" fontId="5" fillId="2" borderId="0" xfId="0" applyFont="1" applyFill="1" applyAlignment="1">
      <alignment horizontal="center"/>
    </xf>
    <xf numFmtId="0" fontId="6" fillId="2" borderId="0" xfId="0" applyFont="1" applyFill="1"/>
    <xf numFmtId="0" fontId="4" fillId="2" borderId="0" xfId="0" applyFont="1" applyFill="1" applyBorder="1" applyAlignment="1">
      <alignment horizontal="right"/>
    </xf>
    <xf numFmtId="0" fontId="4" fillId="2" borderId="1" xfId="0" applyFont="1" applyFill="1" applyBorder="1" applyAlignment="1"/>
    <xf numFmtId="0" fontId="2" fillId="2" borderId="1" xfId="0" applyFont="1" applyFill="1" applyBorder="1"/>
    <xf numFmtId="0" fontId="7" fillId="2" borderId="0" xfId="0" applyFont="1" applyFill="1" applyBorder="1" applyAlignment="1">
      <alignment horizontal="center"/>
    </xf>
    <xf numFmtId="0" fontId="8" fillId="2" borderId="0" xfId="0" applyFont="1" applyFill="1" applyBorder="1" applyAlignment="1">
      <alignment horizontal="right"/>
    </xf>
    <xf numFmtId="0" fontId="9" fillId="2" borderId="0" xfId="0" applyFont="1" applyFill="1" applyAlignment="1">
      <alignment horizontal="left"/>
    </xf>
    <xf numFmtId="0" fontId="10" fillId="2" borderId="0" xfId="0" applyFont="1" applyFill="1" applyAlignment="1">
      <alignment horizontal="justify"/>
    </xf>
    <xf numFmtId="0" fontId="9" fillId="2" borderId="0" xfId="0" applyFont="1" applyFill="1" applyAlignment="1">
      <alignment horizontal="justify"/>
    </xf>
    <xf numFmtId="0" fontId="9" fillId="2" borderId="0" xfId="0" applyFont="1" applyFill="1" applyBorder="1" applyAlignment="1">
      <alignment horizontal="left"/>
    </xf>
    <xf numFmtId="0" fontId="11" fillId="2" borderId="0" xfId="0" applyFont="1" applyFill="1" applyBorder="1"/>
    <xf numFmtId="0" fontId="10" fillId="2" borderId="0" xfId="0" applyFont="1" applyFill="1" applyBorder="1"/>
    <xf numFmtId="49" fontId="4" fillId="2" borderId="2" xfId="0" applyNumberFormat="1" applyFont="1" applyFill="1" applyBorder="1" applyAlignment="1">
      <alignment horizontal="left" vertical="center"/>
    </xf>
    <xf numFmtId="49" fontId="4" fillId="2" borderId="2" xfId="0" applyNumberFormat="1" applyFont="1" applyFill="1" applyBorder="1" applyAlignment="1">
      <alignment horizontal="center" vertical="center"/>
    </xf>
    <xf numFmtId="49" fontId="4" fillId="2" borderId="3" xfId="0" applyNumberFormat="1" applyFont="1" applyFill="1" applyBorder="1" applyAlignment="1">
      <alignment horizontal="left"/>
    </xf>
    <xf numFmtId="164" fontId="6" fillId="2" borderId="3" xfId="0" applyNumberFormat="1" applyFont="1" applyFill="1" applyBorder="1"/>
    <xf numFmtId="49" fontId="4" fillId="2" borderId="4" xfId="0" applyNumberFormat="1" applyFont="1" applyFill="1" applyBorder="1" applyAlignment="1">
      <alignment horizontal="left"/>
    </xf>
    <xf numFmtId="164" fontId="6" fillId="2" borderId="4" xfId="0" applyNumberFormat="1" applyFont="1" applyFill="1" applyBorder="1"/>
    <xf numFmtId="0" fontId="2" fillId="2" borderId="4" xfId="0" applyFont="1" applyFill="1" applyBorder="1"/>
    <xf numFmtId="0" fontId="2" fillId="2" borderId="5" xfId="0" applyFont="1" applyFill="1" applyBorder="1"/>
    <xf numFmtId="164" fontId="6" fillId="2" borderId="5" xfId="0" applyNumberFormat="1" applyFont="1" applyFill="1" applyBorder="1"/>
    <xf numFmtId="0" fontId="12" fillId="2" borderId="0" xfId="0" applyFont="1" applyFill="1" applyBorder="1"/>
    <xf numFmtId="165" fontId="2" fillId="2" borderId="4" xfId="0" applyNumberFormat="1" applyFont="1" applyFill="1" applyBorder="1"/>
    <xf numFmtId="49" fontId="3" fillId="2" borderId="4" xfId="0" applyNumberFormat="1" applyFont="1" applyFill="1" applyBorder="1" applyAlignment="1">
      <alignment horizontal="left"/>
    </xf>
    <xf numFmtId="165" fontId="2" fillId="2" borderId="4" xfId="0" applyNumberFormat="1" applyFont="1" applyFill="1" applyBorder="1" applyAlignment="1">
      <alignment horizontal="right"/>
    </xf>
    <xf numFmtId="49" fontId="4" fillId="2" borderId="5" xfId="0" applyNumberFormat="1" applyFont="1" applyFill="1" applyBorder="1" applyAlignment="1">
      <alignment horizontal="left"/>
    </xf>
    <xf numFmtId="165" fontId="4" fillId="2" borderId="2" xfId="2" applyNumberFormat="1" applyFont="1" applyFill="1" applyBorder="1" applyAlignment="1">
      <alignment horizontal="right" vertical="center"/>
    </xf>
    <xf numFmtId="3" fontId="2" fillId="2" borderId="0" xfId="0" applyNumberFormat="1" applyFont="1" applyFill="1"/>
    <xf numFmtId="164" fontId="2" fillId="2" borderId="4" xfId="0" applyNumberFormat="1" applyFont="1" applyFill="1" applyBorder="1"/>
    <xf numFmtId="164" fontId="2" fillId="2" borderId="0" xfId="0" applyNumberFormat="1" applyFont="1" applyFill="1" applyBorder="1"/>
    <xf numFmtId="164" fontId="2" fillId="2" borderId="5" xfId="0" applyNumberFormat="1" applyFont="1" applyFill="1" applyBorder="1"/>
    <xf numFmtId="166" fontId="4" fillId="2" borderId="2" xfId="1" applyFont="1" applyFill="1" applyBorder="1" applyAlignment="1">
      <alignment horizontal="center" vertical="center"/>
    </xf>
    <xf numFmtId="166" fontId="4" fillId="2" borderId="0" xfId="1" applyFont="1" applyFill="1" applyBorder="1" applyAlignment="1">
      <alignment horizontal="center" vertical="center"/>
    </xf>
    <xf numFmtId="164" fontId="2" fillId="2" borderId="0" xfId="0" applyNumberFormat="1" applyFont="1" applyFill="1"/>
    <xf numFmtId="0" fontId="10" fillId="2" borderId="3" xfId="0" applyFont="1" applyFill="1" applyBorder="1" applyAlignment="1">
      <alignment vertical="center"/>
    </xf>
    <xf numFmtId="164" fontId="2" fillId="2" borderId="6" xfId="0" applyNumberFormat="1" applyFont="1" applyFill="1" applyBorder="1"/>
    <xf numFmtId="1" fontId="2" fillId="2" borderId="4" xfId="0" applyNumberFormat="1" applyFont="1" applyFill="1" applyBorder="1"/>
    <xf numFmtId="0" fontId="10" fillId="2" borderId="4" xfId="0" applyFont="1" applyFill="1" applyBorder="1" applyAlignment="1">
      <alignment vertical="center"/>
    </xf>
    <xf numFmtId="165" fontId="2" fillId="2" borderId="6" xfId="0" applyNumberFormat="1" applyFont="1" applyFill="1" applyBorder="1" applyAlignment="1">
      <alignment horizontal="right"/>
    </xf>
    <xf numFmtId="3" fontId="2" fillId="2" borderId="4" xfId="0" applyNumberFormat="1" applyFont="1" applyFill="1" applyBorder="1" applyAlignment="1">
      <alignment horizontal="right"/>
    </xf>
    <xf numFmtId="3" fontId="2" fillId="2" borderId="6" xfId="0" applyNumberFormat="1" applyFont="1" applyFill="1" applyBorder="1" applyAlignment="1">
      <alignment horizontal="right"/>
    </xf>
    <xf numFmtId="0" fontId="10" fillId="2" borderId="5" xfId="0" applyFont="1" applyFill="1" applyBorder="1" applyAlignment="1">
      <alignment vertical="center"/>
    </xf>
    <xf numFmtId="3" fontId="2" fillId="2" borderId="7" xfId="0" applyNumberFormat="1" applyFont="1" applyFill="1" applyBorder="1" applyAlignment="1">
      <alignment horizontal="right"/>
    </xf>
    <xf numFmtId="3" fontId="2" fillId="2" borderId="5" xfId="0" applyNumberFormat="1" applyFont="1" applyFill="1" applyBorder="1" applyAlignment="1">
      <alignment horizontal="right"/>
    </xf>
    <xf numFmtId="1" fontId="2" fillId="2" borderId="5" xfId="0" applyNumberFormat="1" applyFont="1" applyFill="1" applyBorder="1"/>
    <xf numFmtId="0" fontId="10" fillId="2" borderId="0" xfId="0" applyFont="1" applyFill="1"/>
    <xf numFmtId="49" fontId="4" fillId="2" borderId="4" xfId="0" applyNumberFormat="1" applyFont="1" applyFill="1" applyBorder="1" applyAlignment="1">
      <alignment horizontal="left" wrapText="1"/>
    </xf>
    <xf numFmtId="49" fontId="4" fillId="2" borderId="0" xfId="0" applyNumberFormat="1" applyFont="1" applyFill="1" applyBorder="1" applyAlignment="1">
      <alignment horizontal="left"/>
    </xf>
    <xf numFmtId="164" fontId="6" fillId="2" borderId="0" xfId="0" applyNumberFormat="1" applyFont="1" applyFill="1" applyBorder="1"/>
    <xf numFmtId="49" fontId="4" fillId="2" borderId="2" xfId="0" applyNumberFormat="1" applyFont="1" applyFill="1" applyBorder="1" applyAlignment="1">
      <alignment horizontal="center" vertical="center" wrapText="1"/>
    </xf>
    <xf numFmtId="49" fontId="4" fillId="2" borderId="8" xfId="0" applyNumberFormat="1" applyFont="1" applyFill="1" applyBorder="1" applyAlignment="1">
      <alignment horizontal="left"/>
    </xf>
    <xf numFmtId="49" fontId="4" fillId="2" borderId="9" xfId="0" applyNumberFormat="1" applyFont="1" applyFill="1" applyBorder="1" applyAlignment="1">
      <alignment horizontal="left"/>
    </xf>
    <xf numFmtId="164" fontId="4" fillId="2" borderId="0" xfId="0" applyNumberFormat="1" applyFont="1" applyFill="1" applyBorder="1"/>
    <xf numFmtId="164" fontId="6" fillId="2" borderId="6" xfId="0" applyNumberFormat="1" applyFont="1" applyFill="1" applyBorder="1"/>
    <xf numFmtId="3" fontId="2" fillId="2" borderId="4" xfId="0" applyNumberFormat="1" applyFont="1" applyFill="1" applyBorder="1"/>
    <xf numFmtId="3" fontId="2" fillId="2" borderId="6" xfId="0" applyNumberFormat="1" applyFont="1" applyFill="1" applyBorder="1"/>
    <xf numFmtId="3" fontId="2" fillId="2" borderId="5" xfId="0" applyNumberFormat="1" applyFont="1" applyFill="1" applyBorder="1"/>
    <xf numFmtId="0" fontId="2" fillId="2" borderId="8" xfId="0" applyFont="1" applyFill="1" applyBorder="1"/>
    <xf numFmtId="0" fontId="0" fillId="2" borderId="0" xfId="0" applyFill="1"/>
    <xf numFmtId="0" fontId="10" fillId="2" borderId="2" xfId="5" applyFont="1" applyFill="1" applyBorder="1" applyAlignment="1">
      <alignment horizontal="left" vertical="center" wrapText="1"/>
    </xf>
    <xf numFmtId="4" fontId="10" fillId="2" borderId="2" xfId="6"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4" fontId="2" fillId="2" borderId="6" xfId="0" applyNumberFormat="1" applyFont="1" applyFill="1" applyBorder="1" applyAlignment="1">
      <alignment wrapText="1"/>
    </xf>
    <xf numFmtId="4" fontId="2" fillId="2" borderId="4" xfId="6" applyNumberFormat="1" applyFont="1" applyFill="1" applyBorder="1" applyAlignment="1"/>
    <xf numFmtId="4" fontId="2" fillId="2" borderId="6" xfId="0" applyNumberFormat="1" applyFont="1" applyFill="1" applyBorder="1"/>
    <xf numFmtId="0" fontId="2" fillId="2" borderId="7" xfId="0" applyFont="1" applyFill="1" applyBorder="1"/>
    <xf numFmtId="4" fontId="10" fillId="2" borderId="3" xfId="6"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xf>
    <xf numFmtId="3" fontId="10" fillId="2" borderId="3" xfId="0" applyNumberFormat="1" applyFont="1" applyFill="1" applyBorder="1" applyAlignment="1">
      <alignment horizontal="right"/>
    </xf>
    <xf numFmtId="3" fontId="2" fillId="2" borderId="7" xfId="0" applyNumberFormat="1" applyFont="1" applyFill="1" applyBorder="1"/>
    <xf numFmtId="3" fontId="10" fillId="2" borderId="3" xfId="0" applyNumberFormat="1" applyFont="1" applyFill="1" applyBorder="1" applyAlignment="1">
      <alignment wrapText="1"/>
    </xf>
    <xf numFmtId="4" fontId="2" fillId="2" borderId="12" xfId="6" applyNumberFormat="1" applyFont="1" applyFill="1" applyBorder="1" applyAlignment="1">
      <alignment wrapText="1"/>
    </xf>
    <xf numFmtId="4" fontId="2" fillId="2" borderId="3" xfId="6" applyNumberFormat="1" applyFont="1" applyFill="1" applyBorder="1" applyAlignment="1">
      <alignment wrapText="1"/>
    </xf>
    <xf numFmtId="4" fontId="2" fillId="2" borderId="0" xfId="6" applyNumberFormat="1" applyFont="1" applyFill="1" applyBorder="1" applyAlignment="1">
      <alignment wrapText="1"/>
    </xf>
    <xf numFmtId="3" fontId="2" fillId="2" borderId="4" xfId="0" applyNumberFormat="1" applyFont="1" applyFill="1" applyBorder="1" applyAlignment="1">
      <alignment wrapText="1"/>
    </xf>
    <xf numFmtId="4" fontId="2" fillId="2" borderId="4" xfId="6" applyNumberFormat="1" applyFont="1" applyFill="1" applyBorder="1" applyAlignment="1">
      <alignment wrapText="1"/>
    </xf>
    <xf numFmtId="4" fontId="2" fillId="2" borderId="4" xfId="6" applyNumberFormat="1" applyFont="1" applyFill="1" applyBorder="1" applyAlignment="1">
      <alignment horizontal="center" wrapText="1"/>
    </xf>
    <xf numFmtId="4" fontId="2" fillId="2" borderId="0" xfId="6" applyNumberFormat="1" applyFont="1" applyFill="1" applyBorder="1" applyAlignment="1">
      <alignment horizontal="center" wrapText="1"/>
    </xf>
    <xf numFmtId="3" fontId="2" fillId="2" borderId="5" xfId="0" applyNumberFormat="1" applyFont="1" applyFill="1" applyBorder="1" applyAlignment="1">
      <alignment wrapText="1"/>
    </xf>
    <xf numFmtId="4" fontId="2" fillId="2" borderId="1" xfId="6" applyNumberFormat="1" applyFont="1" applyFill="1" applyBorder="1" applyAlignment="1">
      <alignment wrapText="1"/>
    </xf>
    <xf numFmtId="4" fontId="2" fillId="2" borderId="5" xfId="6" applyNumberFormat="1" applyFont="1" applyFill="1" applyBorder="1" applyAlignment="1">
      <alignment wrapText="1"/>
    </xf>
    <xf numFmtId="49" fontId="2" fillId="2" borderId="3" xfId="0" applyNumberFormat="1" applyFont="1" applyFill="1" applyBorder="1" applyAlignment="1">
      <alignment wrapText="1"/>
    </xf>
    <xf numFmtId="49" fontId="2" fillId="2" borderId="4" xfId="0" applyNumberFormat="1" applyFont="1" applyFill="1" applyBorder="1" applyAlignment="1">
      <alignment wrapText="1"/>
    </xf>
    <xf numFmtId="49" fontId="2" fillId="2" borderId="5" xfId="0" applyNumberFormat="1" applyFont="1" applyFill="1" applyBorder="1" applyAlignment="1">
      <alignment wrapText="1"/>
    </xf>
    <xf numFmtId="49" fontId="4" fillId="2" borderId="3" xfId="0" applyNumberFormat="1" applyFont="1" applyFill="1" applyBorder="1" applyAlignment="1">
      <alignment horizontal="center" vertical="center"/>
    </xf>
    <xf numFmtId="164" fontId="4" fillId="2" borderId="5" xfId="0" applyNumberFormat="1" applyFont="1" applyFill="1" applyBorder="1"/>
    <xf numFmtId="3" fontId="10" fillId="2" borderId="3" xfId="0" applyNumberFormat="1" applyFont="1" applyFill="1" applyBorder="1" applyAlignment="1">
      <alignment vertical="center"/>
    </xf>
    <xf numFmtId="164" fontId="10" fillId="2" borderId="4" xfId="0" applyNumberFormat="1" applyFont="1" applyFill="1" applyBorder="1" applyAlignment="1">
      <alignment horizontal="center" wrapText="1"/>
    </xf>
    <xf numFmtId="49" fontId="3" fillId="2" borderId="4" xfId="0" applyNumberFormat="1" applyFont="1" applyFill="1" applyBorder="1" applyAlignment="1">
      <alignment horizontal="left" wrapText="1"/>
    </xf>
    <xf numFmtId="3" fontId="2" fillId="2" borderId="4" xfId="0" applyNumberFormat="1" applyFont="1" applyFill="1" applyBorder="1" applyAlignment="1">
      <alignment vertical="center"/>
    </xf>
    <xf numFmtId="164" fontId="10" fillId="2" borderId="4" xfId="0" applyNumberFormat="1" applyFont="1" applyFill="1" applyBorder="1" applyAlignment="1">
      <alignment horizontal="center"/>
    </xf>
    <xf numFmtId="49" fontId="3" fillId="2" borderId="5" xfId="0" applyNumberFormat="1" applyFont="1" applyFill="1" applyBorder="1" applyAlignment="1">
      <alignment horizontal="left" wrapText="1"/>
    </xf>
    <xf numFmtId="3" fontId="2" fillId="2" borderId="5" xfId="0" applyNumberFormat="1" applyFont="1" applyFill="1" applyBorder="1" applyAlignment="1">
      <alignment vertical="center"/>
    </xf>
    <xf numFmtId="164" fontId="10" fillId="2" borderId="5" xfId="0" applyNumberFormat="1" applyFont="1" applyFill="1" applyBorder="1" applyAlignment="1">
      <alignment horizontal="center"/>
    </xf>
    <xf numFmtId="49" fontId="4" fillId="2" borderId="3" xfId="0" applyNumberFormat="1" applyFont="1" applyFill="1" applyBorder="1" applyAlignment="1">
      <alignment horizontal="left" wrapText="1"/>
    </xf>
    <xf numFmtId="164" fontId="10" fillId="2" borderId="3" xfId="0" applyNumberFormat="1" applyFont="1" applyFill="1" applyBorder="1" applyAlignment="1">
      <alignment horizontal="center" wrapText="1"/>
    </xf>
    <xf numFmtId="3" fontId="10" fillId="2" borderId="4" xfId="0" applyNumberFormat="1" applyFont="1" applyFill="1" applyBorder="1" applyAlignment="1">
      <alignment vertical="center"/>
    </xf>
    <xf numFmtId="49" fontId="3" fillId="2" borderId="0" xfId="0" applyNumberFormat="1" applyFont="1" applyFill="1" applyBorder="1" applyAlignment="1">
      <alignment horizontal="left" wrapText="1"/>
    </xf>
    <xf numFmtId="3" fontId="2" fillId="2" borderId="0" xfId="0" applyNumberFormat="1" applyFont="1" applyFill="1" applyBorder="1" applyAlignment="1">
      <alignment vertical="center"/>
    </xf>
    <xf numFmtId="164" fontId="10" fillId="2" borderId="0" xfId="0" applyNumberFormat="1" applyFont="1" applyFill="1" applyBorder="1" applyAlignment="1">
      <alignment horizontal="center"/>
    </xf>
    <xf numFmtId="164" fontId="10" fillId="2" borderId="5" xfId="0" applyNumberFormat="1" applyFont="1" applyFill="1" applyBorder="1" applyAlignment="1">
      <alignment horizontal="center" wrapText="1"/>
    </xf>
    <xf numFmtId="165" fontId="2" fillId="2" borderId="0" xfId="0" applyNumberFormat="1" applyFont="1" applyFill="1"/>
    <xf numFmtId="165" fontId="10" fillId="2" borderId="2" xfId="6" applyNumberFormat="1" applyFont="1" applyFill="1" applyBorder="1" applyAlignment="1">
      <alignment horizontal="center" vertical="center" wrapText="1"/>
    </xf>
    <xf numFmtId="164" fontId="2" fillId="2" borderId="3" xfId="0" applyNumberFormat="1" applyFont="1" applyFill="1" applyBorder="1" applyAlignment="1">
      <alignment horizontal="left"/>
    </xf>
    <xf numFmtId="1" fontId="2" fillId="2" borderId="0" xfId="0" applyNumberFormat="1" applyFont="1" applyFill="1"/>
    <xf numFmtId="0" fontId="14" fillId="2" borderId="3" xfId="0" applyFont="1" applyFill="1" applyBorder="1" applyAlignment="1">
      <alignment vertical="center"/>
    </xf>
    <xf numFmtId="165" fontId="10" fillId="2" borderId="3" xfId="0" applyNumberFormat="1" applyFont="1" applyFill="1" applyBorder="1"/>
    <xf numFmtId="9" fontId="10" fillId="2" borderId="3" xfId="3" applyFont="1" applyFill="1" applyBorder="1"/>
    <xf numFmtId="164" fontId="2" fillId="2" borderId="3" xfId="0" applyNumberFormat="1" applyFont="1" applyFill="1" applyBorder="1"/>
    <xf numFmtId="0" fontId="14" fillId="2" borderId="4" xfId="0" applyFont="1" applyFill="1" applyBorder="1" applyAlignment="1">
      <alignment vertical="center"/>
    </xf>
    <xf numFmtId="3" fontId="10" fillId="2" borderId="4" xfId="2" applyNumberFormat="1" applyFont="1" applyFill="1" applyBorder="1"/>
    <xf numFmtId="9" fontId="10" fillId="2" borderId="4" xfId="3" applyFont="1" applyFill="1" applyBorder="1"/>
    <xf numFmtId="0" fontId="15" fillId="2" borderId="4" xfId="0" applyFont="1" applyFill="1" applyBorder="1" applyAlignment="1">
      <alignment vertical="center"/>
    </xf>
    <xf numFmtId="3" fontId="2" fillId="2" borderId="4" xfId="2" applyNumberFormat="1" applyFont="1" applyFill="1" applyBorder="1"/>
    <xf numFmtId="9" fontId="2" fillId="2" borderId="4" xfId="3" applyFont="1" applyFill="1" applyBorder="1"/>
    <xf numFmtId="3" fontId="2" fillId="2" borderId="8" xfId="2" applyNumberFormat="1" applyFont="1" applyFill="1" applyBorder="1"/>
    <xf numFmtId="0" fontId="15" fillId="2" borderId="5" xfId="0" applyFont="1" applyFill="1" applyBorder="1" applyAlignment="1">
      <alignment vertical="center"/>
    </xf>
    <xf numFmtId="3" fontId="2" fillId="2" borderId="9" xfId="2" applyNumberFormat="1" applyFont="1" applyFill="1" applyBorder="1"/>
    <xf numFmtId="9" fontId="2" fillId="2" borderId="9" xfId="3" applyFont="1" applyFill="1" applyBorder="1"/>
    <xf numFmtId="0" fontId="15" fillId="2" borderId="0" xfId="0" applyFont="1" applyFill="1" applyBorder="1" applyAlignment="1">
      <alignment vertical="center"/>
    </xf>
    <xf numFmtId="3" fontId="10" fillId="2" borderId="3" xfId="2" applyNumberFormat="1" applyFont="1" applyFill="1" applyBorder="1"/>
    <xf numFmtId="3" fontId="2" fillId="2" borderId="5" xfId="2" applyNumberFormat="1" applyFont="1" applyFill="1" applyBorder="1"/>
    <xf numFmtId="9" fontId="2" fillId="2" borderId="5" xfId="3" applyFont="1" applyFill="1" applyBorder="1"/>
    <xf numFmtId="4" fontId="10" fillId="2" borderId="4" xfId="2" applyNumberFormat="1" applyFont="1" applyFill="1" applyBorder="1"/>
    <xf numFmtId="165" fontId="6" fillId="2" borderId="3" xfId="0" applyNumberFormat="1" applyFont="1" applyFill="1" applyBorder="1"/>
    <xf numFmtId="164" fontId="6" fillId="2" borderId="4" xfId="0" applyNumberFormat="1" applyFont="1" applyFill="1" applyBorder="1" applyAlignment="1">
      <alignment horizontal="center"/>
    </xf>
    <xf numFmtId="164" fontId="6" fillId="2" borderId="0" xfId="0" applyNumberFormat="1" applyFont="1" applyFill="1" applyBorder="1" applyAlignment="1">
      <alignment horizontal="center"/>
    </xf>
    <xf numFmtId="1" fontId="6" fillId="2" borderId="4" xfId="0" applyNumberFormat="1" applyFont="1" applyFill="1" applyBorder="1"/>
    <xf numFmtId="165" fontId="6" fillId="2" borderId="4" xfId="0" applyNumberFormat="1" applyFont="1" applyFill="1" applyBorder="1"/>
    <xf numFmtId="165" fontId="6" fillId="2" borderId="0" xfId="0" applyNumberFormat="1" applyFont="1" applyFill="1" applyBorder="1"/>
    <xf numFmtId="1" fontId="6" fillId="2" borderId="5" xfId="0" applyNumberFormat="1" applyFont="1" applyFill="1" applyBorder="1"/>
    <xf numFmtId="165" fontId="6" fillId="2" borderId="5" xfId="0" applyNumberFormat="1" applyFont="1" applyFill="1" applyBorder="1"/>
    <xf numFmtId="3" fontId="6" fillId="2" borderId="3" xfId="0" applyNumberFormat="1" applyFont="1" applyFill="1" applyBorder="1"/>
    <xf numFmtId="3" fontId="6" fillId="2" borderId="4" xfId="0" applyNumberFormat="1" applyFont="1" applyFill="1" applyBorder="1"/>
    <xf numFmtId="165" fontId="6" fillId="2" borderId="4" xfId="0" applyNumberFormat="1" applyFont="1" applyFill="1" applyBorder="1" applyAlignment="1">
      <alignment horizontal="center"/>
    </xf>
    <xf numFmtId="3" fontId="16" fillId="2" borderId="4" xfId="0" applyNumberFormat="1" applyFont="1" applyFill="1" applyBorder="1"/>
    <xf numFmtId="49" fontId="3" fillId="2" borderId="8" xfId="0" applyNumberFormat="1" applyFont="1" applyFill="1" applyBorder="1" applyAlignment="1">
      <alignment horizontal="left"/>
    </xf>
    <xf numFmtId="3" fontId="6" fillId="2" borderId="8" xfId="0" applyNumberFormat="1" applyFont="1" applyFill="1" applyBorder="1"/>
    <xf numFmtId="49" fontId="3" fillId="2" borderId="5" xfId="0" applyNumberFormat="1" applyFont="1" applyFill="1" applyBorder="1" applyAlignment="1">
      <alignment horizontal="left"/>
    </xf>
    <xf numFmtId="3" fontId="6" fillId="2" borderId="9" xfId="0" applyNumberFormat="1" applyFont="1" applyFill="1" applyBorder="1"/>
    <xf numFmtId="3" fontId="16" fillId="2" borderId="5" xfId="0" applyNumberFormat="1" applyFont="1" applyFill="1" applyBorder="1"/>
    <xf numFmtId="0" fontId="17" fillId="2" borderId="0" xfId="0" applyFont="1" applyFill="1" applyBorder="1" applyAlignment="1">
      <alignment vertical="center"/>
    </xf>
    <xf numFmtId="167" fontId="4" fillId="2" borderId="0" xfId="2" applyNumberFormat="1" applyFont="1" applyFill="1" applyBorder="1" applyAlignment="1">
      <alignment horizontal="right" vertical="center"/>
    </xf>
    <xf numFmtId="3" fontId="16" fillId="2" borderId="3" xfId="0" applyNumberFormat="1" applyFont="1" applyFill="1" applyBorder="1"/>
    <xf numFmtId="0" fontId="2" fillId="2" borderId="3" xfId="0" applyFont="1" applyFill="1" applyBorder="1"/>
    <xf numFmtId="49" fontId="3" fillId="2" borderId="9" xfId="0" applyNumberFormat="1" applyFont="1" applyFill="1" applyBorder="1" applyAlignment="1">
      <alignment horizontal="left"/>
    </xf>
    <xf numFmtId="3" fontId="6" fillId="2" borderId="5" xfId="0" applyNumberFormat="1" applyFont="1" applyFill="1" applyBorder="1"/>
    <xf numFmtId="0" fontId="15" fillId="2" borderId="13" xfId="0" applyFont="1" applyFill="1" applyBorder="1" applyAlignment="1">
      <alignment vertical="center"/>
    </xf>
    <xf numFmtId="3" fontId="6" fillId="2" borderId="6" xfId="0" applyNumberFormat="1" applyFont="1" applyFill="1" applyBorder="1"/>
    <xf numFmtId="0" fontId="14" fillId="2" borderId="8" xfId="0" applyFont="1" applyFill="1" applyBorder="1" applyAlignment="1">
      <alignment vertical="center"/>
    </xf>
    <xf numFmtId="0" fontId="15" fillId="2" borderId="8" xfId="0" applyFont="1" applyFill="1" applyBorder="1" applyAlignment="1">
      <alignment vertical="center"/>
    </xf>
    <xf numFmtId="0" fontId="15" fillId="2" borderId="9" xfId="0" applyFont="1" applyFill="1" applyBorder="1" applyAlignment="1">
      <alignment vertical="center"/>
    </xf>
    <xf numFmtId="2" fontId="2" fillId="2" borderId="0" xfId="0" applyNumberFormat="1" applyFont="1" applyFill="1"/>
    <xf numFmtId="3" fontId="19" fillId="2" borderId="2" xfId="7" applyNumberFormat="1" applyFont="1" applyFill="1" applyBorder="1" applyAlignment="1">
      <alignment horizontal="right"/>
    </xf>
    <xf numFmtId="167" fontId="2" fillId="2" borderId="0" xfId="0" applyNumberFormat="1" applyFont="1" applyFill="1"/>
    <xf numFmtId="0" fontId="2" fillId="2" borderId="2" xfId="0" applyFont="1" applyFill="1" applyBorder="1" applyAlignment="1">
      <alignment horizontal="right"/>
    </xf>
    <xf numFmtId="167" fontId="15" fillId="2" borderId="2" xfId="1" applyNumberFormat="1" applyFont="1" applyFill="1" applyBorder="1" applyAlignment="1">
      <alignment horizontal="center" vertical="center"/>
    </xf>
    <xf numFmtId="3" fontId="20" fillId="2" borderId="2" xfId="1" applyNumberFormat="1" applyFont="1" applyFill="1" applyBorder="1" applyAlignment="1">
      <alignment horizontal="right" vertical="center"/>
    </xf>
    <xf numFmtId="167" fontId="15" fillId="2" borderId="0" xfId="0" applyNumberFormat="1" applyFont="1" applyFill="1" applyAlignment="1">
      <alignment vertical="center"/>
    </xf>
    <xf numFmtId="3" fontId="2" fillId="2" borderId="0" xfId="0" applyNumberFormat="1" applyFont="1" applyFill="1" applyBorder="1" applyAlignment="1">
      <alignment horizontal="right"/>
    </xf>
    <xf numFmtId="3" fontId="2" fillId="2" borderId="2" xfId="0" applyNumberFormat="1" applyFont="1" applyFill="1" applyBorder="1" applyAlignment="1">
      <alignment horizontal="right"/>
    </xf>
    <xf numFmtId="167" fontId="14" fillId="2" borderId="2" xfId="2" applyNumberFormat="1" applyFont="1" applyFill="1" applyBorder="1" applyAlignment="1">
      <alignment horizontal="center" vertical="center"/>
    </xf>
    <xf numFmtId="167" fontId="15" fillId="2" borderId="0" xfId="0" applyNumberFormat="1" applyFont="1" applyFill="1" applyAlignment="1">
      <alignment horizontal="center" vertical="center"/>
    </xf>
    <xf numFmtId="167" fontId="14" fillId="2" borderId="2" xfId="2" applyNumberFormat="1" applyFont="1" applyFill="1" applyBorder="1" applyAlignment="1">
      <alignment horizontal="right" vertical="center"/>
    </xf>
    <xf numFmtId="4" fontId="2" fillId="2" borderId="2" xfId="0" applyNumberFormat="1" applyFont="1" applyFill="1" applyBorder="1"/>
    <xf numFmtId="167" fontId="2" fillId="2" borderId="0" xfId="0" applyNumberFormat="1" applyFont="1" applyFill="1" applyAlignment="1">
      <alignment vertical="center" wrapText="1"/>
    </xf>
    <xf numFmtId="44" fontId="2" fillId="2" borderId="0" xfId="0" applyNumberFormat="1" applyFont="1" applyFill="1" applyAlignment="1">
      <alignment vertical="center" wrapText="1"/>
    </xf>
    <xf numFmtId="3" fontId="21" fillId="2" borderId="2" xfId="1" applyNumberFormat="1" applyFont="1" applyFill="1" applyBorder="1" applyAlignment="1">
      <alignment horizontal="right" vertical="center"/>
    </xf>
    <xf numFmtId="0" fontId="2" fillId="2" borderId="0" xfId="0" applyFont="1" applyFill="1" applyAlignment="1">
      <alignment vertical="center" wrapText="1"/>
    </xf>
    <xf numFmtId="1" fontId="20" fillId="2" borderId="2" xfId="1" applyNumberFormat="1" applyFont="1" applyFill="1" applyBorder="1" applyAlignment="1">
      <alignment horizontal="right" vertical="center"/>
    </xf>
    <xf numFmtId="0" fontId="9" fillId="2" borderId="0" xfId="0" applyFont="1" applyFill="1" applyBorder="1" applyAlignment="1"/>
    <xf numFmtId="0" fontId="9" fillId="2" borderId="0" xfId="0" applyFont="1" applyFill="1" applyBorder="1" applyAlignment="1">
      <alignment horizontal="center"/>
    </xf>
    <xf numFmtId="0" fontId="10" fillId="2" borderId="3" xfId="5" applyFont="1" applyFill="1" applyBorder="1" applyAlignment="1">
      <alignment horizontal="left" vertical="center" wrapText="1"/>
    </xf>
    <xf numFmtId="165" fontId="6" fillId="2" borderId="14" xfId="0" applyNumberFormat="1" applyFont="1" applyFill="1" applyBorder="1"/>
    <xf numFmtId="164" fontId="6" fillId="2" borderId="14" xfId="0" applyNumberFormat="1" applyFont="1" applyFill="1" applyBorder="1"/>
    <xf numFmtId="165" fontId="6" fillId="2" borderId="6" xfId="0" applyNumberFormat="1" applyFont="1" applyFill="1" applyBorder="1"/>
    <xf numFmtId="165" fontId="4" fillId="2" borderId="7" xfId="0" applyNumberFormat="1" applyFont="1" applyFill="1" applyBorder="1"/>
    <xf numFmtId="164" fontId="4" fillId="2" borderId="7" xfId="0" applyNumberFormat="1" applyFont="1" applyFill="1" applyBorder="1"/>
    <xf numFmtId="0" fontId="2" fillId="2" borderId="0" xfId="0" applyFont="1" applyFill="1" applyAlignment="1">
      <alignment horizontal="center"/>
    </xf>
    <xf numFmtId="0" fontId="2" fillId="2" borderId="0" xfId="0" applyFont="1" applyFill="1" applyBorder="1" applyAlignment="1">
      <alignment horizontal="center"/>
    </xf>
    <xf numFmtId="0" fontId="18" fillId="2" borderId="0" xfId="0" applyFont="1" applyFill="1"/>
    <xf numFmtId="0" fontId="22" fillId="2" borderId="0" xfId="0" applyFont="1" applyFill="1" applyAlignment="1">
      <alignment horizontal="center" wrapText="1"/>
    </xf>
    <xf numFmtId="0" fontId="23" fillId="2" borderId="0" xfId="0" applyFont="1" applyFill="1" applyBorder="1" applyAlignment="1">
      <alignment horizontal="center" vertical="center" wrapText="1"/>
    </xf>
    <xf numFmtId="0" fontId="23" fillId="2" borderId="0" xfId="0" applyFont="1" applyFill="1" applyBorder="1" applyAlignment="1">
      <alignment horizontal="center" vertical="center"/>
    </xf>
    <xf numFmtId="4" fontId="18" fillId="0" borderId="0" xfId="0" applyNumberFormat="1" applyFont="1" applyFill="1" applyBorder="1"/>
    <xf numFmtId="167" fontId="23" fillId="0" borderId="0" xfId="2" applyNumberFormat="1" applyFont="1" applyFill="1" applyBorder="1"/>
    <xf numFmtId="167" fontId="18" fillId="0" borderId="0" xfId="2" applyNumberFormat="1" applyFont="1" applyFill="1"/>
    <xf numFmtId="167" fontId="23" fillId="2" borderId="0" xfId="2" applyNumberFormat="1" applyFont="1" applyFill="1" applyBorder="1" applyAlignment="1">
      <alignment horizontal="center" vertical="center"/>
    </xf>
    <xf numFmtId="0" fontId="23" fillId="0" borderId="0" xfId="0" applyFont="1" applyFill="1" applyBorder="1"/>
    <xf numFmtId="4" fontId="23" fillId="0" borderId="0" xfId="0" applyNumberFormat="1" applyFont="1" applyFill="1" applyBorder="1"/>
    <xf numFmtId="44" fontId="18" fillId="0" borderId="0" xfId="2" applyFont="1" applyFill="1"/>
    <xf numFmtId="167" fontId="18" fillId="2" borderId="0" xfId="0" applyNumberFormat="1" applyFont="1" applyFill="1"/>
    <xf numFmtId="167" fontId="18" fillId="2" borderId="0" xfId="1" applyNumberFormat="1" applyFont="1" applyFill="1" applyBorder="1" applyAlignment="1">
      <alignment horizontal="center" vertical="center"/>
    </xf>
    <xf numFmtId="44" fontId="18" fillId="0" borderId="0" xfId="0" applyNumberFormat="1" applyFont="1" applyFill="1" applyBorder="1"/>
    <xf numFmtId="167" fontId="18" fillId="0" borderId="0" xfId="0" applyNumberFormat="1" applyFont="1" applyFill="1"/>
    <xf numFmtId="167" fontId="18" fillId="2" borderId="0" xfId="0" applyNumberFormat="1" applyFont="1" applyFill="1" applyAlignment="1">
      <alignment vertical="center"/>
    </xf>
    <xf numFmtId="167" fontId="23" fillId="0" borderId="0" xfId="2" applyNumberFormat="1" applyFont="1" applyFill="1"/>
    <xf numFmtId="44" fontId="18" fillId="0" borderId="0" xfId="0" applyNumberFormat="1" applyFont="1" applyFill="1"/>
    <xf numFmtId="3" fontId="18" fillId="0" borderId="0" xfId="0" applyNumberFormat="1" applyFont="1" applyFill="1" applyBorder="1"/>
    <xf numFmtId="3" fontId="18" fillId="0" borderId="0" xfId="0" applyNumberFormat="1" applyFont="1" applyFill="1"/>
    <xf numFmtId="1" fontId="18" fillId="0" borderId="0" xfId="0" applyNumberFormat="1" applyFont="1" applyFill="1"/>
    <xf numFmtId="167" fontId="18" fillId="2" borderId="0" xfId="0" applyNumberFormat="1" applyFont="1" applyFill="1" applyAlignment="1">
      <alignment horizontal="center" vertical="center"/>
    </xf>
    <xf numFmtId="0" fontId="23" fillId="0" borderId="0" xfId="0" applyFont="1" applyFill="1"/>
    <xf numFmtId="3" fontId="24" fillId="0" borderId="0" xfId="0" applyNumberFormat="1" applyFont="1" applyFill="1" applyBorder="1" applyAlignment="1">
      <alignment vertical="top"/>
    </xf>
    <xf numFmtId="167" fontId="18" fillId="2" borderId="0" xfId="0" applyNumberFormat="1" applyFont="1" applyFill="1" applyAlignment="1">
      <alignment vertical="center" wrapText="1"/>
    </xf>
    <xf numFmtId="44" fontId="18" fillId="2" borderId="0" xfId="0" applyNumberFormat="1" applyFont="1" applyFill="1" applyAlignment="1">
      <alignment vertical="center" wrapText="1"/>
    </xf>
    <xf numFmtId="0" fontId="18" fillId="2" borderId="0" xfId="0" applyFont="1" applyFill="1" applyBorder="1"/>
    <xf numFmtId="167" fontId="23" fillId="0" borderId="0" xfId="2" applyNumberFormat="1" applyFont="1" applyFill="1" applyBorder="1" applyAlignment="1">
      <alignment vertical="center"/>
    </xf>
    <xf numFmtId="4" fontId="18" fillId="0" borderId="0" xfId="0" applyNumberFormat="1" applyFont="1" applyFill="1"/>
    <xf numFmtId="44" fontId="18" fillId="0" borderId="0" xfId="2" applyFont="1" applyFill="1" applyBorder="1"/>
    <xf numFmtId="167" fontId="18" fillId="0" borderId="0" xfId="2" applyNumberFormat="1" applyFont="1" applyFill="1" applyBorder="1"/>
    <xf numFmtId="0" fontId="18" fillId="2" borderId="0" xfId="0" applyFont="1" applyFill="1" applyAlignment="1">
      <alignment vertical="center" wrapText="1"/>
    </xf>
    <xf numFmtId="166" fontId="18" fillId="0" borderId="0" xfId="1" applyNumberFormat="1" applyFont="1" applyFill="1" applyBorder="1"/>
    <xf numFmtId="0" fontId="23" fillId="2" borderId="0" xfId="0" applyFont="1" applyFill="1" applyBorder="1" applyAlignment="1"/>
    <xf numFmtId="0" fontId="23" fillId="0" borderId="0" xfId="0" applyFont="1" applyFill="1" applyBorder="1" applyAlignment="1"/>
    <xf numFmtId="0" fontId="23" fillId="2" borderId="0" xfId="0" applyFont="1" applyFill="1" applyBorder="1" applyAlignment="1">
      <alignment horizontal="center"/>
    </xf>
    <xf numFmtId="0" fontId="23" fillId="0" borderId="0" xfId="0" applyFont="1" applyFill="1" applyBorder="1" applyAlignment="1">
      <alignment horizontal="center"/>
    </xf>
    <xf numFmtId="0" fontId="18" fillId="2" borderId="0" xfId="0" applyFont="1" applyFill="1" applyBorder="1" applyAlignment="1">
      <alignment horizontal="center"/>
    </xf>
    <xf numFmtId="0" fontId="18" fillId="0" borderId="0" xfId="0" applyFont="1" applyFill="1" applyBorder="1" applyAlignment="1"/>
    <xf numFmtId="0" fontId="18" fillId="2" borderId="0" xfId="0" applyFont="1" applyFill="1" applyAlignment="1">
      <alignment horizontal="center"/>
    </xf>
    <xf numFmtId="0" fontId="18" fillId="0" borderId="0" xfId="0" applyFont="1" applyFill="1" applyAlignment="1"/>
    <xf numFmtId="0" fontId="18" fillId="0" borderId="0" xfId="0" applyFont="1"/>
    <xf numFmtId="0" fontId="2" fillId="2" borderId="0" xfId="0" applyFont="1" applyFill="1" applyBorder="1" applyAlignment="1">
      <alignment horizontal="center"/>
    </xf>
    <xf numFmtId="0" fontId="2" fillId="2" borderId="0" xfId="0" applyFont="1" applyFill="1" applyAlignment="1">
      <alignment horizontal="center"/>
    </xf>
    <xf numFmtId="0" fontId="20" fillId="2" borderId="2" xfId="0" applyFont="1" applyFill="1" applyBorder="1" applyAlignment="1">
      <alignment horizontal="left" vertical="center" wrapText="1"/>
    </xf>
    <xf numFmtId="0" fontId="20" fillId="2" borderId="11" xfId="0" applyFont="1" applyFill="1" applyBorder="1" applyAlignment="1">
      <alignment horizontal="left" vertical="center"/>
    </xf>
    <xf numFmtId="0" fontId="20" fillId="2" borderId="15" xfId="0" applyFont="1" applyFill="1" applyBorder="1" applyAlignment="1">
      <alignment horizontal="left" vertical="center"/>
    </xf>
    <xf numFmtId="0" fontId="2" fillId="2" borderId="0" xfId="0" applyFont="1" applyFill="1" applyBorder="1"/>
    <xf numFmtId="0" fontId="14" fillId="2" borderId="2" xfId="0" applyFont="1" applyFill="1" applyBorder="1" applyAlignment="1">
      <alignment vertical="center"/>
    </xf>
    <xf numFmtId="0" fontId="23" fillId="0" borderId="0" xfId="0" applyFont="1" applyFill="1" applyAlignment="1">
      <alignment horizontal="center" wrapText="1"/>
    </xf>
    <xf numFmtId="167" fontId="23" fillId="0" borderId="0" xfId="0" applyNumberFormat="1" applyFont="1" applyFill="1" applyAlignment="1">
      <alignment horizontal="left" vertical="top" wrapText="1"/>
    </xf>
    <xf numFmtId="0" fontId="14" fillId="2" borderId="8"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1" xfId="0" applyFont="1" applyFill="1" applyBorder="1" applyAlignment="1">
      <alignment vertical="center"/>
    </xf>
    <xf numFmtId="0" fontId="14" fillId="2" borderId="15" xfId="0" applyFont="1" applyFill="1" applyBorder="1" applyAlignment="1">
      <alignment vertical="center"/>
    </xf>
    <xf numFmtId="0" fontId="20" fillId="2" borderId="11" xfId="0" applyFont="1" applyFill="1" applyBorder="1" applyAlignment="1">
      <alignment vertical="center"/>
    </xf>
    <xf numFmtId="0" fontId="20" fillId="2" borderId="15" xfId="0" applyFont="1" applyFill="1" applyBorder="1" applyAlignment="1">
      <alignment vertical="center"/>
    </xf>
    <xf numFmtId="0" fontId="14" fillId="2" borderId="1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20" fillId="2" borderId="11"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14" fillId="2" borderId="2" xfId="0" applyFont="1" applyFill="1" applyBorder="1" applyAlignment="1">
      <alignment vertical="center" wrapText="1"/>
    </xf>
    <xf numFmtId="0" fontId="4" fillId="2" borderId="0" xfId="4" applyFont="1" applyFill="1" applyBorder="1" applyAlignment="1">
      <alignment horizontal="center"/>
    </xf>
    <xf numFmtId="0" fontId="7" fillId="2" borderId="0" xfId="0" applyFont="1" applyFill="1" applyBorder="1" applyAlignment="1">
      <alignment horizontal="center"/>
    </xf>
    <xf numFmtId="0" fontId="5" fillId="2" borderId="0" xfId="0" applyFont="1" applyFill="1" applyAlignment="1">
      <alignment horizontal="center" wrapText="1"/>
    </xf>
  </cellXfs>
  <cellStyles count="8">
    <cellStyle name="Millares" xfId="1" builtinId="3"/>
    <cellStyle name="Millares 2 2 6" xfId="6"/>
    <cellStyle name="Moneda" xfId="2" builtinId="4"/>
    <cellStyle name="Normal" xfId="0" builtinId="0"/>
    <cellStyle name="Normal 2" xfId="4"/>
    <cellStyle name="Normal 2 2" xfId="5"/>
    <cellStyle name="Normal 3 2 2" xfId="7"/>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1303069</xdr:colOff>
      <xdr:row>22</xdr:row>
      <xdr:rowOff>130693</xdr:rowOff>
    </xdr:from>
    <xdr:ext cx="1750287" cy="468013"/>
    <xdr:sp macro="" textlink="">
      <xdr:nvSpPr>
        <xdr:cNvPr id="2" name="1 Rectángulo">
          <a:extLst>
            <a:ext uri="{FF2B5EF4-FFF2-40B4-BE49-F238E27FC236}">
              <a16:creationId xmlns:a16="http://schemas.microsoft.com/office/drawing/2014/main" xmlns="" id="{8019179D-B505-4DB0-AF2D-92D257AFEA62}"/>
            </a:ext>
          </a:extLst>
        </xdr:cNvPr>
        <xdr:cNvSpPr/>
      </xdr:nvSpPr>
      <xdr:spPr>
        <a:xfrm>
          <a:off x="9313594" y="3978793"/>
          <a:ext cx="1750287" cy="468013"/>
        </a:xfrm>
        <a:prstGeom prst="rect">
          <a:avLst/>
        </a:prstGeom>
        <a:noFill/>
        <a:effectLst/>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a:t>
          </a: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 </a:t>
          </a:r>
          <a:r>
            <a:rPr lang="es-ES" sz="2400" b="1" cap="none" spc="150">
              <a:ln w="11430">
                <a:solidFill>
                  <a:schemeClr val="bg1">
                    <a:lumMod val="65000"/>
                  </a:schemeClr>
                </a:solidFill>
              </a:ln>
              <a:noFill/>
              <a:effectLst/>
            </a:rPr>
            <a:t>APLICA</a:t>
          </a:r>
        </a:p>
      </xdr:txBody>
    </xdr:sp>
    <xdr:clientData/>
  </xdr:oneCellAnchor>
  <xdr:oneCellAnchor>
    <xdr:from>
      <xdr:col>3</xdr:col>
      <xdr:colOff>959896</xdr:colOff>
      <xdr:row>69</xdr:row>
      <xdr:rowOff>250371</xdr:rowOff>
    </xdr:from>
    <xdr:ext cx="1750287" cy="468013"/>
    <xdr:sp macro="" textlink="">
      <xdr:nvSpPr>
        <xdr:cNvPr id="3" name="2 Rectángulo">
          <a:extLst>
            <a:ext uri="{FF2B5EF4-FFF2-40B4-BE49-F238E27FC236}">
              <a16:creationId xmlns:a16="http://schemas.microsoft.com/office/drawing/2014/main" xmlns="" id="{1BFFB7EA-3AB8-43A0-BDCE-324CDDEE0306}"/>
            </a:ext>
          </a:extLst>
        </xdr:cNvPr>
        <xdr:cNvSpPr/>
      </xdr:nvSpPr>
      <xdr:spPr>
        <a:xfrm>
          <a:off x="8970421" y="13404396"/>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 APLICA</a:t>
          </a:r>
        </a:p>
      </xdr:txBody>
    </xdr:sp>
    <xdr:clientData/>
  </xdr:oneCellAnchor>
  <xdr:oneCellAnchor>
    <xdr:from>
      <xdr:col>5</xdr:col>
      <xdr:colOff>3586</xdr:colOff>
      <xdr:row>88</xdr:row>
      <xdr:rowOff>123489</xdr:rowOff>
    </xdr:from>
    <xdr:ext cx="1750287" cy="468013"/>
    <xdr:sp macro="" textlink="">
      <xdr:nvSpPr>
        <xdr:cNvPr id="4" name="3 Rectángulo">
          <a:extLst>
            <a:ext uri="{FF2B5EF4-FFF2-40B4-BE49-F238E27FC236}">
              <a16:creationId xmlns:a16="http://schemas.microsoft.com/office/drawing/2014/main" xmlns="" id="{0F6B05A0-B55A-4A8B-B337-5C9E47DF29DC}"/>
            </a:ext>
          </a:extLst>
        </xdr:cNvPr>
        <xdr:cNvSpPr/>
      </xdr:nvSpPr>
      <xdr:spPr>
        <a:xfrm>
          <a:off x="12205111" y="17887614"/>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 APLICA</a:t>
          </a:r>
        </a:p>
      </xdr:txBody>
    </xdr:sp>
    <xdr:clientData/>
  </xdr:oneCellAnchor>
  <xdr:oneCellAnchor>
    <xdr:from>
      <xdr:col>4</xdr:col>
      <xdr:colOff>584019</xdr:colOff>
      <xdr:row>97</xdr:row>
      <xdr:rowOff>66147</xdr:rowOff>
    </xdr:from>
    <xdr:ext cx="1750287" cy="468013"/>
    <xdr:sp macro="" textlink="">
      <xdr:nvSpPr>
        <xdr:cNvPr id="5" name="4 Rectángulo">
          <a:extLst>
            <a:ext uri="{FF2B5EF4-FFF2-40B4-BE49-F238E27FC236}">
              <a16:creationId xmlns:a16="http://schemas.microsoft.com/office/drawing/2014/main" xmlns="" id="{9C70C0A6-FDA3-4C4F-AC77-893B2BAEEFEB}"/>
            </a:ext>
          </a:extLst>
        </xdr:cNvPr>
        <xdr:cNvSpPr/>
      </xdr:nvSpPr>
      <xdr:spPr>
        <a:xfrm>
          <a:off x="10537644" y="19563822"/>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 APLICA</a:t>
          </a:r>
        </a:p>
      </xdr:txBody>
    </xdr:sp>
    <xdr:clientData/>
  </xdr:oneCellAnchor>
  <xdr:oneCellAnchor>
    <xdr:from>
      <xdr:col>3</xdr:col>
      <xdr:colOff>177258</xdr:colOff>
      <xdr:row>156</xdr:row>
      <xdr:rowOff>152056</xdr:rowOff>
    </xdr:from>
    <xdr:ext cx="1750287" cy="468013"/>
    <xdr:sp macro="" textlink="">
      <xdr:nvSpPr>
        <xdr:cNvPr id="6" name="5 Rectángulo">
          <a:extLst>
            <a:ext uri="{FF2B5EF4-FFF2-40B4-BE49-F238E27FC236}">
              <a16:creationId xmlns:a16="http://schemas.microsoft.com/office/drawing/2014/main" xmlns="" id="{90A0CDD5-FBDF-4E02-81BA-4FABF4BFA630}"/>
            </a:ext>
          </a:extLst>
        </xdr:cNvPr>
        <xdr:cNvSpPr/>
      </xdr:nvSpPr>
      <xdr:spPr>
        <a:xfrm>
          <a:off x="8187783" y="35232631"/>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 APLICA</a:t>
          </a:r>
        </a:p>
      </xdr:txBody>
    </xdr:sp>
    <xdr:clientData/>
  </xdr:oneCellAnchor>
  <xdr:oneCellAnchor>
    <xdr:from>
      <xdr:col>4</xdr:col>
      <xdr:colOff>1042035</xdr:colOff>
      <xdr:row>212</xdr:row>
      <xdr:rowOff>192678</xdr:rowOff>
    </xdr:from>
    <xdr:ext cx="1750287" cy="468013"/>
    <xdr:sp macro="" textlink="">
      <xdr:nvSpPr>
        <xdr:cNvPr id="7" name="6 Rectángulo">
          <a:extLst>
            <a:ext uri="{FF2B5EF4-FFF2-40B4-BE49-F238E27FC236}">
              <a16:creationId xmlns:a16="http://schemas.microsoft.com/office/drawing/2014/main" xmlns="" id="{B7442A62-EE6E-440E-BC15-6019AFFEC0A4}"/>
            </a:ext>
          </a:extLst>
        </xdr:cNvPr>
        <xdr:cNvSpPr/>
      </xdr:nvSpPr>
      <xdr:spPr>
        <a:xfrm>
          <a:off x="10995660" y="51170478"/>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 APLICA</a:t>
          </a:r>
        </a:p>
      </xdr:txBody>
    </xdr:sp>
    <xdr:clientData/>
  </xdr:oneCellAnchor>
  <xdr:oneCellAnchor>
    <xdr:from>
      <xdr:col>4</xdr:col>
      <xdr:colOff>6990</xdr:colOff>
      <xdr:row>645</xdr:row>
      <xdr:rowOff>3586</xdr:rowOff>
    </xdr:from>
    <xdr:ext cx="1750287" cy="468013"/>
    <xdr:sp macro="" textlink="">
      <xdr:nvSpPr>
        <xdr:cNvPr id="8" name="7 Rectángulo">
          <a:extLst>
            <a:ext uri="{FF2B5EF4-FFF2-40B4-BE49-F238E27FC236}">
              <a16:creationId xmlns:a16="http://schemas.microsoft.com/office/drawing/2014/main" xmlns="" id="{4BC01EF8-A749-403E-9E3B-7242FE312711}"/>
            </a:ext>
          </a:extLst>
        </xdr:cNvPr>
        <xdr:cNvSpPr/>
      </xdr:nvSpPr>
      <xdr:spPr>
        <a:xfrm>
          <a:off x="9960615" y="175054036"/>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 APLICA</a:t>
          </a:r>
        </a:p>
      </xdr:txBody>
    </xdr:sp>
    <xdr:clientData/>
  </xdr:oneCellAnchor>
  <xdr:oneCellAnchor>
    <xdr:from>
      <xdr:col>3</xdr:col>
      <xdr:colOff>1511481</xdr:colOff>
      <xdr:row>46</xdr:row>
      <xdr:rowOff>88991</xdr:rowOff>
    </xdr:from>
    <xdr:ext cx="1750287" cy="468013"/>
    <xdr:sp macro="" textlink="">
      <xdr:nvSpPr>
        <xdr:cNvPr id="9" name="8 Rectángulo">
          <a:extLst>
            <a:ext uri="{FF2B5EF4-FFF2-40B4-BE49-F238E27FC236}">
              <a16:creationId xmlns:a16="http://schemas.microsoft.com/office/drawing/2014/main" xmlns="" id="{3A583D1F-6E8C-47E0-9BC9-BAB29EA5F742}"/>
            </a:ext>
          </a:extLst>
        </xdr:cNvPr>
        <xdr:cNvSpPr/>
      </xdr:nvSpPr>
      <xdr:spPr>
        <a:xfrm>
          <a:off x="9522006" y="8013791"/>
          <a:ext cx="1750287" cy="468013"/>
        </a:xfrm>
        <a:prstGeom prst="rect">
          <a:avLst/>
        </a:prstGeom>
        <a:noFill/>
        <a:effectLst/>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a:t>
          </a: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 </a:t>
          </a:r>
          <a:r>
            <a:rPr lang="es-ES" sz="2400" b="1" cap="none" spc="150">
              <a:ln w="11430">
                <a:solidFill>
                  <a:schemeClr val="bg1">
                    <a:lumMod val="65000"/>
                  </a:schemeClr>
                </a:solidFill>
              </a:ln>
              <a:noFill/>
              <a:effectLst/>
            </a:rPr>
            <a:t>APLICA</a:t>
          </a:r>
        </a:p>
      </xdr:txBody>
    </xdr:sp>
    <xdr:clientData/>
  </xdr:oneCellAnchor>
  <xdr:oneCellAnchor>
    <xdr:from>
      <xdr:col>3</xdr:col>
      <xdr:colOff>850719</xdr:colOff>
      <xdr:row>165</xdr:row>
      <xdr:rowOff>65586</xdr:rowOff>
    </xdr:from>
    <xdr:ext cx="1750287" cy="468013"/>
    <xdr:sp macro="" textlink="">
      <xdr:nvSpPr>
        <xdr:cNvPr id="10" name="9 Rectángulo">
          <a:extLst>
            <a:ext uri="{FF2B5EF4-FFF2-40B4-BE49-F238E27FC236}">
              <a16:creationId xmlns:a16="http://schemas.microsoft.com/office/drawing/2014/main" xmlns="" id="{B52DB59A-AC05-47C2-8F4C-AC7AB4923A26}"/>
            </a:ext>
          </a:extLst>
        </xdr:cNvPr>
        <xdr:cNvSpPr/>
      </xdr:nvSpPr>
      <xdr:spPr>
        <a:xfrm>
          <a:off x="8861244" y="37460736"/>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 APLICA</a:t>
          </a:r>
        </a:p>
      </xdr:txBody>
    </xdr:sp>
    <xdr:clientData/>
  </xdr:oneCellAnchor>
  <xdr:oneCellAnchor>
    <xdr:from>
      <xdr:col>4</xdr:col>
      <xdr:colOff>0</xdr:colOff>
      <xdr:row>223</xdr:row>
      <xdr:rowOff>0</xdr:rowOff>
    </xdr:from>
    <xdr:ext cx="1750287" cy="468013"/>
    <xdr:sp macro="" textlink="">
      <xdr:nvSpPr>
        <xdr:cNvPr id="11" name="10 Rectángulo">
          <a:extLst>
            <a:ext uri="{FF2B5EF4-FFF2-40B4-BE49-F238E27FC236}">
              <a16:creationId xmlns:a16="http://schemas.microsoft.com/office/drawing/2014/main" xmlns="" id="{7F095A21-72C8-4A03-8580-4CBB8F97DF9A}"/>
            </a:ext>
          </a:extLst>
        </xdr:cNvPr>
        <xdr:cNvSpPr/>
      </xdr:nvSpPr>
      <xdr:spPr>
        <a:xfrm>
          <a:off x="9953625" y="53825775"/>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 APLICA</a:t>
          </a:r>
        </a:p>
      </xdr:txBody>
    </xdr:sp>
    <xdr:clientData/>
  </xdr:oneCellAnchor>
  <xdr:oneCellAnchor>
    <xdr:from>
      <xdr:col>4</xdr:col>
      <xdr:colOff>1078230</xdr:colOff>
      <xdr:row>141</xdr:row>
      <xdr:rowOff>90896</xdr:rowOff>
    </xdr:from>
    <xdr:ext cx="1750287" cy="468013"/>
    <xdr:sp macro="" textlink="">
      <xdr:nvSpPr>
        <xdr:cNvPr id="12" name="11 Rectángulo">
          <a:extLst>
            <a:ext uri="{FF2B5EF4-FFF2-40B4-BE49-F238E27FC236}">
              <a16:creationId xmlns:a16="http://schemas.microsoft.com/office/drawing/2014/main" xmlns="" id="{81C65DA4-D68B-486A-9C72-838F4D17DB9A}"/>
            </a:ext>
          </a:extLst>
        </xdr:cNvPr>
        <xdr:cNvSpPr/>
      </xdr:nvSpPr>
      <xdr:spPr>
        <a:xfrm>
          <a:off x="11031855" y="31342421"/>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 APLICA</a:t>
          </a:r>
        </a:p>
      </xdr:txBody>
    </xdr:sp>
    <xdr:clientData/>
  </xdr:oneCellAnchor>
  <xdr:oneCellAnchor>
    <xdr:from>
      <xdr:col>3</xdr:col>
      <xdr:colOff>944112</xdr:colOff>
      <xdr:row>79</xdr:row>
      <xdr:rowOff>62592</xdr:rowOff>
    </xdr:from>
    <xdr:ext cx="1750287" cy="468013"/>
    <xdr:sp macro="" textlink="">
      <xdr:nvSpPr>
        <xdr:cNvPr id="13" name="2 Rectángulo">
          <a:extLst>
            <a:ext uri="{FF2B5EF4-FFF2-40B4-BE49-F238E27FC236}">
              <a16:creationId xmlns:a16="http://schemas.microsoft.com/office/drawing/2014/main" xmlns="" id="{55CF508C-2B95-4079-A031-8B9BAAE56B01}"/>
            </a:ext>
          </a:extLst>
        </xdr:cNvPr>
        <xdr:cNvSpPr/>
      </xdr:nvSpPr>
      <xdr:spPr>
        <a:xfrm>
          <a:off x="8954637" y="15693117"/>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5.21\Administrativo\Financieros\Compartida\Control%20Presupuestal\INIFEG%202018\EDOS%20FINANCIEROS%202018\4to%20trimestre\CUENTA%20%20PUBLICA%20%20DICIEMBRE%20%20LUUULUUU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EAA"/>
      <sheetName val="EADP"/>
      <sheetName val="EVHP SOLVENTADO"/>
      <sheetName val="EFE"/>
      <sheetName val="EFE NUEVO"/>
      <sheetName val="IPC"/>
      <sheetName val="NOTAS"/>
      <sheetName val="EAI"/>
      <sheetName val="C ADMON"/>
      <sheetName val="COG"/>
      <sheetName val="CTG sevac"/>
      <sheetName val="CTG cta publica"/>
      <sheetName val="CFG"/>
      <sheetName val="EN"/>
      <sheetName val="ID"/>
      <sheetName val="IPF"/>
      <sheetName val="CProg "/>
      <sheetName val="PyPI"/>
      <sheetName val="PK TRIM"/>
      <sheetName val="IR (2)"/>
      <sheetName val="Esq Bur"/>
      <sheetName val="Rel Cta Banc"/>
      <sheetName val="MPASUB"/>
      <sheetName val="DGTOF"/>
      <sheetName val="informacion adicional"/>
      <sheetName val="BIENES MUEBLES"/>
      <sheetName val="BIENES INMUEBLES"/>
      <sheetName val="CONCILIACIONES BANCARIAS"/>
    </sheetNames>
    <sheetDataSet>
      <sheetData sheetId="0">
        <row r="35">
          <cell r="F35">
            <v>204565753.43000001</v>
          </cell>
        </row>
        <row r="43">
          <cell r="K43">
            <v>15005292.449999999</v>
          </cell>
        </row>
        <row r="53">
          <cell r="K53">
            <v>213125785.71000001</v>
          </cell>
        </row>
      </sheetData>
      <sheetData sheetId="1"/>
      <sheetData sheetId="2">
        <row r="30">
          <cell r="F30">
            <v>452794193.84000015</v>
          </cell>
        </row>
        <row r="31">
          <cell r="F31">
            <v>0</v>
          </cell>
        </row>
        <row r="38">
          <cell r="J38">
            <v>457687696.97000003</v>
          </cell>
        </row>
      </sheetData>
      <sheetData sheetId="3"/>
      <sheetData sheetId="4"/>
      <sheetData sheetId="5"/>
      <sheetData sheetId="6"/>
      <sheetData sheetId="7"/>
      <sheetData sheetId="8"/>
      <sheetData sheetId="9"/>
      <sheetData sheetId="10">
        <row r="60">
          <cell r="H60">
            <v>639022815.55999994</v>
          </cell>
        </row>
      </sheetData>
      <sheetData sheetId="11">
        <row r="45">
          <cell r="F45">
            <v>396545219.07999998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5:N673"/>
  <sheetViews>
    <sheetView showGridLines="0" tabSelected="1" zoomScale="70" zoomScaleNormal="70" workbookViewId="0">
      <selection activeCell="J571" sqref="J571"/>
    </sheetView>
  </sheetViews>
  <sheetFormatPr baseColWidth="10" defaultRowHeight="12.75"/>
  <cols>
    <col min="1" max="2" width="11.42578125" style="1"/>
    <col min="3" max="3" width="97.28515625" style="1" customWidth="1"/>
    <col min="4" max="4" width="29.140625" style="1" customWidth="1"/>
    <col min="5" max="5" width="33.7109375" style="1" customWidth="1"/>
    <col min="6" max="6" width="27.140625" style="1" customWidth="1"/>
    <col min="7" max="7" width="32" style="1" customWidth="1"/>
    <col min="8" max="8" width="27" style="1" customWidth="1"/>
    <col min="9" max="10" width="25.5703125" style="1" customWidth="1"/>
    <col min="11" max="11" width="17.140625" style="1" bestFit="1" customWidth="1"/>
    <col min="12" max="258" width="11.42578125" style="1"/>
    <col min="259" max="259" width="97.28515625" style="1" customWidth="1"/>
    <col min="260" max="260" width="29.140625" style="1" customWidth="1"/>
    <col min="261" max="261" width="33.7109375" style="1" customWidth="1"/>
    <col min="262" max="262" width="27.140625" style="1" customWidth="1"/>
    <col min="263" max="263" width="32" style="1" customWidth="1"/>
    <col min="264" max="264" width="27" style="1" customWidth="1"/>
    <col min="265" max="266" width="25.5703125" style="1" customWidth="1"/>
    <col min="267" max="267" width="17.140625" style="1" bestFit="1" customWidth="1"/>
    <col min="268" max="514" width="11.42578125" style="1"/>
    <col min="515" max="515" width="97.28515625" style="1" customWidth="1"/>
    <col min="516" max="516" width="29.140625" style="1" customWidth="1"/>
    <col min="517" max="517" width="33.7109375" style="1" customWidth="1"/>
    <col min="518" max="518" width="27.140625" style="1" customWidth="1"/>
    <col min="519" max="519" width="32" style="1" customWidth="1"/>
    <col min="520" max="520" width="27" style="1" customWidth="1"/>
    <col min="521" max="522" width="25.5703125" style="1" customWidth="1"/>
    <col min="523" max="523" width="17.140625" style="1" bestFit="1" customWidth="1"/>
    <col min="524" max="770" width="11.42578125" style="1"/>
    <col min="771" max="771" width="97.28515625" style="1" customWidth="1"/>
    <col min="772" max="772" width="29.140625" style="1" customWidth="1"/>
    <col min="773" max="773" width="33.7109375" style="1" customWidth="1"/>
    <col min="774" max="774" width="27.140625" style="1" customWidth="1"/>
    <col min="775" max="775" width="32" style="1" customWidth="1"/>
    <col min="776" max="776" width="27" style="1" customWidth="1"/>
    <col min="777" max="778" width="25.5703125" style="1" customWidth="1"/>
    <col min="779" max="779" width="17.140625" style="1" bestFit="1" customWidth="1"/>
    <col min="780" max="1026" width="11.42578125" style="1"/>
    <col min="1027" max="1027" width="97.28515625" style="1" customWidth="1"/>
    <col min="1028" max="1028" width="29.140625" style="1" customWidth="1"/>
    <col min="1029" max="1029" width="33.7109375" style="1" customWidth="1"/>
    <col min="1030" max="1030" width="27.140625" style="1" customWidth="1"/>
    <col min="1031" max="1031" width="32" style="1" customWidth="1"/>
    <col min="1032" max="1032" width="27" style="1" customWidth="1"/>
    <col min="1033" max="1034" width="25.5703125" style="1" customWidth="1"/>
    <col min="1035" max="1035" width="17.140625" style="1" bestFit="1" customWidth="1"/>
    <col min="1036" max="1282" width="11.42578125" style="1"/>
    <col min="1283" max="1283" width="97.28515625" style="1" customWidth="1"/>
    <col min="1284" max="1284" width="29.140625" style="1" customWidth="1"/>
    <col min="1285" max="1285" width="33.7109375" style="1" customWidth="1"/>
    <col min="1286" max="1286" width="27.140625" style="1" customWidth="1"/>
    <col min="1287" max="1287" width="32" style="1" customWidth="1"/>
    <col min="1288" max="1288" width="27" style="1" customWidth="1"/>
    <col min="1289" max="1290" width="25.5703125" style="1" customWidth="1"/>
    <col min="1291" max="1291" width="17.140625" style="1" bestFit="1" customWidth="1"/>
    <col min="1292" max="1538" width="11.42578125" style="1"/>
    <col min="1539" max="1539" width="97.28515625" style="1" customWidth="1"/>
    <col min="1540" max="1540" width="29.140625" style="1" customWidth="1"/>
    <col min="1541" max="1541" width="33.7109375" style="1" customWidth="1"/>
    <col min="1542" max="1542" width="27.140625" style="1" customWidth="1"/>
    <col min="1543" max="1543" width="32" style="1" customWidth="1"/>
    <col min="1544" max="1544" width="27" style="1" customWidth="1"/>
    <col min="1545" max="1546" width="25.5703125" style="1" customWidth="1"/>
    <col min="1547" max="1547" width="17.140625" style="1" bestFit="1" customWidth="1"/>
    <col min="1548" max="1794" width="11.42578125" style="1"/>
    <col min="1795" max="1795" width="97.28515625" style="1" customWidth="1"/>
    <col min="1796" max="1796" width="29.140625" style="1" customWidth="1"/>
    <col min="1797" max="1797" width="33.7109375" style="1" customWidth="1"/>
    <col min="1798" max="1798" width="27.140625" style="1" customWidth="1"/>
    <col min="1799" max="1799" width="32" style="1" customWidth="1"/>
    <col min="1800" max="1800" width="27" style="1" customWidth="1"/>
    <col min="1801" max="1802" width="25.5703125" style="1" customWidth="1"/>
    <col min="1803" max="1803" width="17.140625" style="1" bestFit="1" customWidth="1"/>
    <col min="1804" max="2050" width="11.42578125" style="1"/>
    <col min="2051" max="2051" width="97.28515625" style="1" customWidth="1"/>
    <col min="2052" max="2052" width="29.140625" style="1" customWidth="1"/>
    <col min="2053" max="2053" width="33.7109375" style="1" customWidth="1"/>
    <col min="2054" max="2054" width="27.140625" style="1" customWidth="1"/>
    <col min="2055" max="2055" width="32" style="1" customWidth="1"/>
    <col min="2056" max="2056" width="27" style="1" customWidth="1"/>
    <col min="2057" max="2058" width="25.5703125" style="1" customWidth="1"/>
    <col min="2059" max="2059" width="17.140625" style="1" bestFit="1" customWidth="1"/>
    <col min="2060" max="2306" width="11.42578125" style="1"/>
    <col min="2307" max="2307" width="97.28515625" style="1" customWidth="1"/>
    <col min="2308" max="2308" width="29.140625" style="1" customWidth="1"/>
    <col min="2309" max="2309" width="33.7109375" style="1" customWidth="1"/>
    <col min="2310" max="2310" width="27.140625" style="1" customWidth="1"/>
    <col min="2311" max="2311" width="32" style="1" customWidth="1"/>
    <col min="2312" max="2312" width="27" style="1" customWidth="1"/>
    <col min="2313" max="2314" width="25.5703125" style="1" customWidth="1"/>
    <col min="2315" max="2315" width="17.140625" style="1" bestFit="1" customWidth="1"/>
    <col min="2316" max="2562" width="11.42578125" style="1"/>
    <col min="2563" max="2563" width="97.28515625" style="1" customWidth="1"/>
    <col min="2564" max="2564" width="29.140625" style="1" customWidth="1"/>
    <col min="2565" max="2565" width="33.7109375" style="1" customWidth="1"/>
    <col min="2566" max="2566" width="27.140625" style="1" customWidth="1"/>
    <col min="2567" max="2567" width="32" style="1" customWidth="1"/>
    <col min="2568" max="2568" width="27" style="1" customWidth="1"/>
    <col min="2569" max="2570" width="25.5703125" style="1" customWidth="1"/>
    <col min="2571" max="2571" width="17.140625" style="1" bestFit="1" customWidth="1"/>
    <col min="2572" max="2818" width="11.42578125" style="1"/>
    <col min="2819" max="2819" width="97.28515625" style="1" customWidth="1"/>
    <col min="2820" max="2820" width="29.140625" style="1" customWidth="1"/>
    <col min="2821" max="2821" width="33.7109375" style="1" customWidth="1"/>
    <col min="2822" max="2822" width="27.140625" style="1" customWidth="1"/>
    <col min="2823" max="2823" width="32" style="1" customWidth="1"/>
    <col min="2824" max="2824" width="27" style="1" customWidth="1"/>
    <col min="2825" max="2826" width="25.5703125" style="1" customWidth="1"/>
    <col min="2827" max="2827" width="17.140625" style="1" bestFit="1" customWidth="1"/>
    <col min="2828" max="3074" width="11.42578125" style="1"/>
    <col min="3075" max="3075" width="97.28515625" style="1" customWidth="1"/>
    <col min="3076" max="3076" width="29.140625" style="1" customWidth="1"/>
    <col min="3077" max="3077" width="33.7109375" style="1" customWidth="1"/>
    <col min="3078" max="3078" width="27.140625" style="1" customWidth="1"/>
    <col min="3079" max="3079" width="32" style="1" customWidth="1"/>
    <col min="3080" max="3080" width="27" style="1" customWidth="1"/>
    <col min="3081" max="3082" width="25.5703125" style="1" customWidth="1"/>
    <col min="3083" max="3083" width="17.140625" style="1" bestFit="1" customWidth="1"/>
    <col min="3084" max="3330" width="11.42578125" style="1"/>
    <col min="3331" max="3331" width="97.28515625" style="1" customWidth="1"/>
    <col min="3332" max="3332" width="29.140625" style="1" customWidth="1"/>
    <col min="3333" max="3333" width="33.7109375" style="1" customWidth="1"/>
    <col min="3334" max="3334" width="27.140625" style="1" customWidth="1"/>
    <col min="3335" max="3335" width="32" style="1" customWidth="1"/>
    <col min="3336" max="3336" width="27" style="1" customWidth="1"/>
    <col min="3337" max="3338" width="25.5703125" style="1" customWidth="1"/>
    <col min="3339" max="3339" width="17.140625" style="1" bestFit="1" customWidth="1"/>
    <col min="3340" max="3586" width="11.42578125" style="1"/>
    <col min="3587" max="3587" width="97.28515625" style="1" customWidth="1"/>
    <col min="3588" max="3588" width="29.140625" style="1" customWidth="1"/>
    <col min="3589" max="3589" width="33.7109375" style="1" customWidth="1"/>
    <col min="3590" max="3590" width="27.140625" style="1" customWidth="1"/>
    <col min="3591" max="3591" width="32" style="1" customWidth="1"/>
    <col min="3592" max="3592" width="27" style="1" customWidth="1"/>
    <col min="3593" max="3594" width="25.5703125" style="1" customWidth="1"/>
    <col min="3595" max="3595" width="17.140625" style="1" bestFit="1" customWidth="1"/>
    <col min="3596" max="3842" width="11.42578125" style="1"/>
    <col min="3843" max="3843" width="97.28515625" style="1" customWidth="1"/>
    <col min="3844" max="3844" width="29.140625" style="1" customWidth="1"/>
    <col min="3845" max="3845" width="33.7109375" style="1" customWidth="1"/>
    <col min="3846" max="3846" width="27.140625" style="1" customWidth="1"/>
    <col min="3847" max="3847" width="32" style="1" customWidth="1"/>
    <col min="3848" max="3848" width="27" style="1" customWidth="1"/>
    <col min="3849" max="3850" width="25.5703125" style="1" customWidth="1"/>
    <col min="3851" max="3851" width="17.140625" style="1" bestFit="1" customWidth="1"/>
    <col min="3852" max="4098" width="11.42578125" style="1"/>
    <col min="4099" max="4099" width="97.28515625" style="1" customWidth="1"/>
    <col min="4100" max="4100" width="29.140625" style="1" customWidth="1"/>
    <col min="4101" max="4101" width="33.7109375" style="1" customWidth="1"/>
    <col min="4102" max="4102" width="27.140625" style="1" customWidth="1"/>
    <col min="4103" max="4103" width="32" style="1" customWidth="1"/>
    <col min="4104" max="4104" width="27" style="1" customWidth="1"/>
    <col min="4105" max="4106" width="25.5703125" style="1" customWidth="1"/>
    <col min="4107" max="4107" width="17.140625" style="1" bestFit="1" customWidth="1"/>
    <col min="4108" max="4354" width="11.42578125" style="1"/>
    <col min="4355" max="4355" width="97.28515625" style="1" customWidth="1"/>
    <col min="4356" max="4356" width="29.140625" style="1" customWidth="1"/>
    <col min="4357" max="4357" width="33.7109375" style="1" customWidth="1"/>
    <col min="4358" max="4358" width="27.140625" style="1" customWidth="1"/>
    <col min="4359" max="4359" width="32" style="1" customWidth="1"/>
    <col min="4360" max="4360" width="27" style="1" customWidth="1"/>
    <col min="4361" max="4362" width="25.5703125" style="1" customWidth="1"/>
    <col min="4363" max="4363" width="17.140625" style="1" bestFit="1" customWidth="1"/>
    <col min="4364" max="4610" width="11.42578125" style="1"/>
    <col min="4611" max="4611" width="97.28515625" style="1" customWidth="1"/>
    <col min="4612" max="4612" width="29.140625" style="1" customWidth="1"/>
    <col min="4613" max="4613" width="33.7109375" style="1" customWidth="1"/>
    <col min="4614" max="4614" width="27.140625" style="1" customWidth="1"/>
    <col min="4615" max="4615" width="32" style="1" customWidth="1"/>
    <col min="4616" max="4616" width="27" style="1" customWidth="1"/>
    <col min="4617" max="4618" width="25.5703125" style="1" customWidth="1"/>
    <col min="4619" max="4619" width="17.140625" style="1" bestFit="1" customWidth="1"/>
    <col min="4620" max="4866" width="11.42578125" style="1"/>
    <col min="4867" max="4867" width="97.28515625" style="1" customWidth="1"/>
    <col min="4868" max="4868" width="29.140625" style="1" customWidth="1"/>
    <col min="4869" max="4869" width="33.7109375" style="1" customWidth="1"/>
    <col min="4870" max="4870" width="27.140625" style="1" customWidth="1"/>
    <col min="4871" max="4871" width="32" style="1" customWidth="1"/>
    <col min="4872" max="4872" width="27" style="1" customWidth="1"/>
    <col min="4873" max="4874" width="25.5703125" style="1" customWidth="1"/>
    <col min="4875" max="4875" width="17.140625" style="1" bestFit="1" customWidth="1"/>
    <col min="4876" max="5122" width="11.42578125" style="1"/>
    <col min="5123" max="5123" width="97.28515625" style="1" customWidth="1"/>
    <col min="5124" max="5124" width="29.140625" style="1" customWidth="1"/>
    <col min="5125" max="5125" width="33.7109375" style="1" customWidth="1"/>
    <col min="5126" max="5126" width="27.140625" style="1" customWidth="1"/>
    <col min="5127" max="5127" width="32" style="1" customWidth="1"/>
    <col min="5128" max="5128" width="27" style="1" customWidth="1"/>
    <col min="5129" max="5130" width="25.5703125" style="1" customWidth="1"/>
    <col min="5131" max="5131" width="17.140625" style="1" bestFit="1" customWidth="1"/>
    <col min="5132" max="5378" width="11.42578125" style="1"/>
    <col min="5379" max="5379" width="97.28515625" style="1" customWidth="1"/>
    <col min="5380" max="5380" width="29.140625" style="1" customWidth="1"/>
    <col min="5381" max="5381" width="33.7109375" style="1" customWidth="1"/>
    <col min="5382" max="5382" width="27.140625" style="1" customWidth="1"/>
    <col min="5383" max="5383" width="32" style="1" customWidth="1"/>
    <col min="5384" max="5384" width="27" style="1" customWidth="1"/>
    <col min="5385" max="5386" width="25.5703125" style="1" customWidth="1"/>
    <col min="5387" max="5387" width="17.140625" style="1" bestFit="1" customWidth="1"/>
    <col min="5388" max="5634" width="11.42578125" style="1"/>
    <col min="5635" max="5635" width="97.28515625" style="1" customWidth="1"/>
    <col min="5636" max="5636" width="29.140625" style="1" customWidth="1"/>
    <col min="5637" max="5637" width="33.7109375" style="1" customWidth="1"/>
    <col min="5638" max="5638" width="27.140625" style="1" customWidth="1"/>
    <col min="5639" max="5639" width="32" style="1" customWidth="1"/>
    <col min="5640" max="5640" width="27" style="1" customWidth="1"/>
    <col min="5641" max="5642" width="25.5703125" style="1" customWidth="1"/>
    <col min="5643" max="5643" width="17.140625" style="1" bestFit="1" customWidth="1"/>
    <col min="5644" max="5890" width="11.42578125" style="1"/>
    <col min="5891" max="5891" width="97.28515625" style="1" customWidth="1"/>
    <col min="5892" max="5892" width="29.140625" style="1" customWidth="1"/>
    <col min="5893" max="5893" width="33.7109375" style="1" customWidth="1"/>
    <col min="5894" max="5894" width="27.140625" style="1" customWidth="1"/>
    <col min="5895" max="5895" width="32" style="1" customWidth="1"/>
    <col min="5896" max="5896" width="27" style="1" customWidth="1"/>
    <col min="5897" max="5898" width="25.5703125" style="1" customWidth="1"/>
    <col min="5899" max="5899" width="17.140625" style="1" bestFit="1" customWidth="1"/>
    <col min="5900" max="6146" width="11.42578125" style="1"/>
    <col min="6147" max="6147" width="97.28515625" style="1" customWidth="1"/>
    <col min="6148" max="6148" width="29.140625" style="1" customWidth="1"/>
    <col min="6149" max="6149" width="33.7109375" style="1" customWidth="1"/>
    <col min="6150" max="6150" width="27.140625" style="1" customWidth="1"/>
    <col min="6151" max="6151" width="32" style="1" customWidth="1"/>
    <col min="6152" max="6152" width="27" style="1" customWidth="1"/>
    <col min="6153" max="6154" width="25.5703125" style="1" customWidth="1"/>
    <col min="6155" max="6155" width="17.140625" style="1" bestFit="1" customWidth="1"/>
    <col min="6156" max="6402" width="11.42578125" style="1"/>
    <col min="6403" max="6403" width="97.28515625" style="1" customWidth="1"/>
    <col min="6404" max="6404" width="29.140625" style="1" customWidth="1"/>
    <col min="6405" max="6405" width="33.7109375" style="1" customWidth="1"/>
    <col min="6406" max="6406" width="27.140625" style="1" customWidth="1"/>
    <col min="6407" max="6407" width="32" style="1" customWidth="1"/>
    <col min="6408" max="6408" width="27" style="1" customWidth="1"/>
    <col min="6409" max="6410" width="25.5703125" style="1" customWidth="1"/>
    <col min="6411" max="6411" width="17.140625" style="1" bestFit="1" customWidth="1"/>
    <col min="6412" max="6658" width="11.42578125" style="1"/>
    <col min="6659" max="6659" width="97.28515625" style="1" customWidth="1"/>
    <col min="6660" max="6660" width="29.140625" style="1" customWidth="1"/>
    <col min="6661" max="6661" width="33.7109375" style="1" customWidth="1"/>
    <col min="6662" max="6662" width="27.140625" style="1" customWidth="1"/>
    <col min="6663" max="6663" width="32" style="1" customWidth="1"/>
    <col min="6664" max="6664" width="27" style="1" customWidth="1"/>
    <col min="6665" max="6666" width="25.5703125" style="1" customWidth="1"/>
    <col min="6667" max="6667" width="17.140625" style="1" bestFit="1" customWidth="1"/>
    <col min="6668" max="6914" width="11.42578125" style="1"/>
    <col min="6915" max="6915" width="97.28515625" style="1" customWidth="1"/>
    <col min="6916" max="6916" width="29.140625" style="1" customWidth="1"/>
    <col min="6917" max="6917" width="33.7109375" style="1" customWidth="1"/>
    <col min="6918" max="6918" width="27.140625" style="1" customWidth="1"/>
    <col min="6919" max="6919" width="32" style="1" customWidth="1"/>
    <col min="6920" max="6920" width="27" style="1" customWidth="1"/>
    <col min="6921" max="6922" width="25.5703125" style="1" customWidth="1"/>
    <col min="6923" max="6923" width="17.140625" style="1" bestFit="1" customWidth="1"/>
    <col min="6924" max="7170" width="11.42578125" style="1"/>
    <col min="7171" max="7171" width="97.28515625" style="1" customWidth="1"/>
    <col min="7172" max="7172" width="29.140625" style="1" customWidth="1"/>
    <col min="7173" max="7173" width="33.7109375" style="1" customWidth="1"/>
    <col min="7174" max="7174" width="27.140625" style="1" customWidth="1"/>
    <col min="7175" max="7175" width="32" style="1" customWidth="1"/>
    <col min="7176" max="7176" width="27" style="1" customWidth="1"/>
    <col min="7177" max="7178" width="25.5703125" style="1" customWidth="1"/>
    <col min="7179" max="7179" width="17.140625" style="1" bestFit="1" customWidth="1"/>
    <col min="7180" max="7426" width="11.42578125" style="1"/>
    <col min="7427" max="7427" width="97.28515625" style="1" customWidth="1"/>
    <col min="7428" max="7428" width="29.140625" style="1" customWidth="1"/>
    <col min="7429" max="7429" width="33.7109375" style="1" customWidth="1"/>
    <col min="7430" max="7430" width="27.140625" style="1" customWidth="1"/>
    <col min="7431" max="7431" width="32" style="1" customWidth="1"/>
    <col min="7432" max="7432" width="27" style="1" customWidth="1"/>
    <col min="7433" max="7434" width="25.5703125" style="1" customWidth="1"/>
    <col min="7435" max="7435" width="17.140625" style="1" bestFit="1" customWidth="1"/>
    <col min="7436" max="7682" width="11.42578125" style="1"/>
    <col min="7683" max="7683" width="97.28515625" style="1" customWidth="1"/>
    <col min="7684" max="7684" width="29.140625" style="1" customWidth="1"/>
    <col min="7685" max="7685" width="33.7109375" style="1" customWidth="1"/>
    <col min="7686" max="7686" width="27.140625" style="1" customWidth="1"/>
    <col min="7687" max="7687" width="32" style="1" customWidth="1"/>
    <col min="7688" max="7688" width="27" style="1" customWidth="1"/>
    <col min="7689" max="7690" width="25.5703125" style="1" customWidth="1"/>
    <col min="7691" max="7691" width="17.140625" style="1" bestFit="1" customWidth="1"/>
    <col min="7692" max="7938" width="11.42578125" style="1"/>
    <col min="7939" max="7939" width="97.28515625" style="1" customWidth="1"/>
    <col min="7940" max="7940" width="29.140625" style="1" customWidth="1"/>
    <col min="7941" max="7941" width="33.7109375" style="1" customWidth="1"/>
    <col min="7942" max="7942" width="27.140625" style="1" customWidth="1"/>
    <col min="7943" max="7943" width="32" style="1" customWidth="1"/>
    <col min="7944" max="7944" width="27" style="1" customWidth="1"/>
    <col min="7945" max="7946" width="25.5703125" style="1" customWidth="1"/>
    <col min="7947" max="7947" width="17.140625" style="1" bestFit="1" customWidth="1"/>
    <col min="7948" max="8194" width="11.42578125" style="1"/>
    <col min="8195" max="8195" width="97.28515625" style="1" customWidth="1"/>
    <col min="8196" max="8196" width="29.140625" style="1" customWidth="1"/>
    <col min="8197" max="8197" width="33.7109375" style="1" customWidth="1"/>
    <col min="8198" max="8198" width="27.140625" style="1" customWidth="1"/>
    <col min="8199" max="8199" width="32" style="1" customWidth="1"/>
    <col min="8200" max="8200" width="27" style="1" customWidth="1"/>
    <col min="8201" max="8202" width="25.5703125" style="1" customWidth="1"/>
    <col min="8203" max="8203" width="17.140625" style="1" bestFit="1" customWidth="1"/>
    <col min="8204" max="8450" width="11.42578125" style="1"/>
    <col min="8451" max="8451" width="97.28515625" style="1" customWidth="1"/>
    <col min="8452" max="8452" width="29.140625" style="1" customWidth="1"/>
    <col min="8453" max="8453" width="33.7109375" style="1" customWidth="1"/>
    <col min="8454" max="8454" width="27.140625" style="1" customWidth="1"/>
    <col min="8455" max="8455" width="32" style="1" customWidth="1"/>
    <col min="8456" max="8456" width="27" style="1" customWidth="1"/>
    <col min="8457" max="8458" width="25.5703125" style="1" customWidth="1"/>
    <col min="8459" max="8459" width="17.140625" style="1" bestFit="1" customWidth="1"/>
    <col min="8460" max="8706" width="11.42578125" style="1"/>
    <col min="8707" max="8707" width="97.28515625" style="1" customWidth="1"/>
    <col min="8708" max="8708" width="29.140625" style="1" customWidth="1"/>
    <col min="8709" max="8709" width="33.7109375" style="1" customWidth="1"/>
    <col min="8710" max="8710" width="27.140625" style="1" customWidth="1"/>
    <col min="8711" max="8711" width="32" style="1" customWidth="1"/>
    <col min="8712" max="8712" width="27" style="1" customWidth="1"/>
    <col min="8713" max="8714" width="25.5703125" style="1" customWidth="1"/>
    <col min="8715" max="8715" width="17.140625" style="1" bestFit="1" customWidth="1"/>
    <col min="8716" max="8962" width="11.42578125" style="1"/>
    <col min="8963" max="8963" width="97.28515625" style="1" customWidth="1"/>
    <col min="8964" max="8964" width="29.140625" style="1" customWidth="1"/>
    <col min="8965" max="8965" width="33.7109375" style="1" customWidth="1"/>
    <col min="8966" max="8966" width="27.140625" style="1" customWidth="1"/>
    <col min="8967" max="8967" width="32" style="1" customWidth="1"/>
    <col min="8968" max="8968" width="27" style="1" customWidth="1"/>
    <col min="8969" max="8970" width="25.5703125" style="1" customWidth="1"/>
    <col min="8971" max="8971" width="17.140625" style="1" bestFit="1" customWidth="1"/>
    <col min="8972" max="9218" width="11.42578125" style="1"/>
    <col min="9219" max="9219" width="97.28515625" style="1" customWidth="1"/>
    <col min="9220" max="9220" width="29.140625" style="1" customWidth="1"/>
    <col min="9221" max="9221" width="33.7109375" style="1" customWidth="1"/>
    <col min="9222" max="9222" width="27.140625" style="1" customWidth="1"/>
    <col min="9223" max="9223" width="32" style="1" customWidth="1"/>
    <col min="9224" max="9224" width="27" style="1" customWidth="1"/>
    <col min="9225" max="9226" width="25.5703125" style="1" customWidth="1"/>
    <col min="9227" max="9227" width="17.140625" style="1" bestFit="1" customWidth="1"/>
    <col min="9228" max="9474" width="11.42578125" style="1"/>
    <col min="9475" max="9475" width="97.28515625" style="1" customWidth="1"/>
    <col min="9476" max="9476" width="29.140625" style="1" customWidth="1"/>
    <col min="9477" max="9477" width="33.7109375" style="1" customWidth="1"/>
    <col min="9478" max="9478" width="27.140625" style="1" customWidth="1"/>
    <col min="9479" max="9479" width="32" style="1" customWidth="1"/>
    <col min="9480" max="9480" width="27" style="1" customWidth="1"/>
    <col min="9481" max="9482" width="25.5703125" style="1" customWidth="1"/>
    <col min="9483" max="9483" width="17.140625" style="1" bestFit="1" customWidth="1"/>
    <col min="9484" max="9730" width="11.42578125" style="1"/>
    <col min="9731" max="9731" width="97.28515625" style="1" customWidth="1"/>
    <col min="9732" max="9732" width="29.140625" style="1" customWidth="1"/>
    <col min="9733" max="9733" width="33.7109375" style="1" customWidth="1"/>
    <col min="9734" max="9734" width="27.140625" style="1" customWidth="1"/>
    <col min="9735" max="9735" width="32" style="1" customWidth="1"/>
    <col min="9736" max="9736" width="27" style="1" customWidth="1"/>
    <col min="9737" max="9738" width="25.5703125" style="1" customWidth="1"/>
    <col min="9739" max="9739" width="17.140625" style="1" bestFit="1" customWidth="1"/>
    <col min="9740" max="9986" width="11.42578125" style="1"/>
    <col min="9987" max="9987" width="97.28515625" style="1" customWidth="1"/>
    <col min="9988" max="9988" width="29.140625" style="1" customWidth="1"/>
    <col min="9989" max="9989" width="33.7109375" style="1" customWidth="1"/>
    <col min="9990" max="9990" width="27.140625" style="1" customWidth="1"/>
    <col min="9991" max="9991" width="32" style="1" customWidth="1"/>
    <col min="9992" max="9992" width="27" style="1" customWidth="1"/>
    <col min="9993" max="9994" width="25.5703125" style="1" customWidth="1"/>
    <col min="9995" max="9995" width="17.140625" style="1" bestFit="1" customWidth="1"/>
    <col min="9996" max="10242" width="11.42578125" style="1"/>
    <col min="10243" max="10243" width="97.28515625" style="1" customWidth="1"/>
    <col min="10244" max="10244" width="29.140625" style="1" customWidth="1"/>
    <col min="10245" max="10245" width="33.7109375" style="1" customWidth="1"/>
    <col min="10246" max="10246" width="27.140625" style="1" customWidth="1"/>
    <col min="10247" max="10247" width="32" style="1" customWidth="1"/>
    <col min="10248" max="10248" width="27" style="1" customWidth="1"/>
    <col min="10249" max="10250" width="25.5703125" style="1" customWidth="1"/>
    <col min="10251" max="10251" width="17.140625" style="1" bestFit="1" customWidth="1"/>
    <col min="10252" max="10498" width="11.42578125" style="1"/>
    <col min="10499" max="10499" width="97.28515625" style="1" customWidth="1"/>
    <col min="10500" max="10500" width="29.140625" style="1" customWidth="1"/>
    <col min="10501" max="10501" width="33.7109375" style="1" customWidth="1"/>
    <col min="10502" max="10502" width="27.140625" style="1" customWidth="1"/>
    <col min="10503" max="10503" width="32" style="1" customWidth="1"/>
    <col min="10504" max="10504" width="27" style="1" customWidth="1"/>
    <col min="10505" max="10506" width="25.5703125" style="1" customWidth="1"/>
    <col min="10507" max="10507" width="17.140625" style="1" bestFit="1" customWidth="1"/>
    <col min="10508" max="10754" width="11.42578125" style="1"/>
    <col min="10755" max="10755" width="97.28515625" style="1" customWidth="1"/>
    <col min="10756" max="10756" width="29.140625" style="1" customWidth="1"/>
    <col min="10757" max="10757" width="33.7109375" style="1" customWidth="1"/>
    <col min="10758" max="10758" width="27.140625" style="1" customWidth="1"/>
    <col min="10759" max="10759" width="32" style="1" customWidth="1"/>
    <col min="10760" max="10760" width="27" style="1" customWidth="1"/>
    <col min="10761" max="10762" width="25.5703125" style="1" customWidth="1"/>
    <col min="10763" max="10763" width="17.140625" style="1" bestFit="1" customWidth="1"/>
    <col min="10764" max="11010" width="11.42578125" style="1"/>
    <col min="11011" max="11011" width="97.28515625" style="1" customWidth="1"/>
    <col min="11012" max="11012" width="29.140625" style="1" customWidth="1"/>
    <col min="11013" max="11013" width="33.7109375" style="1" customWidth="1"/>
    <col min="11014" max="11014" width="27.140625" style="1" customWidth="1"/>
    <col min="11015" max="11015" width="32" style="1" customWidth="1"/>
    <col min="11016" max="11016" width="27" style="1" customWidth="1"/>
    <col min="11017" max="11018" width="25.5703125" style="1" customWidth="1"/>
    <col min="11019" max="11019" width="17.140625" style="1" bestFit="1" customWidth="1"/>
    <col min="11020" max="11266" width="11.42578125" style="1"/>
    <col min="11267" max="11267" width="97.28515625" style="1" customWidth="1"/>
    <col min="11268" max="11268" width="29.140625" style="1" customWidth="1"/>
    <col min="11269" max="11269" width="33.7109375" style="1" customWidth="1"/>
    <col min="11270" max="11270" width="27.140625" style="1" customWidth="1"/>
    <col min="11271" max="11271" width="32" style="1" customWidth="1"/>
    <col min="11272" max="11272" width="27" style="1" customWidth="1"/>
    <col min="11273" max="11274" width="25.5703125" style="1" customWidth="1"/>
    <col min="11275" max="11275" width="17.140625" style="1" bestFit="1" customWidth="1"/>
    <col min="11276" max="11522" width="11.42578125" style="1"/>
    <col min="11523" max="11523" width="97.28515625" style="1" customWidth="1"/>
    <col min="11524" max="11524" width="29.140625" style="1" customWidth="1"/>
    <col min="11525" max="11525" width="33.7109375" style="1" customWidth="1"/>
    <col min="11526" max="11526" width="27.140625" style="1" customWidth="1"/>
    <col min="11527" max="11527" width="32" style="1" customWidth="1"/>
    <col min="11528" max="11528" width="27" style="1" customWidth="1"/>
    <col min="11529" max="11530" width="25.5703125" style="1" customWidth="1"/>
    <col min="11531" max="11531" width="17.140625" style="1" bestFit="1" customWidth="1"/>
    <col min="11532" max="11778" width="11.42578125" style="1"/>
    <col min="11779" max="11779" width="97.28515625" style="1" customWidth="1"/>
    <col min="11780" max="11780" width="29.140625" style="1" customWidth="1"/>
    <col min="11781" max="11781" width="33.7109375" style="1" customWidth="1"/>
    <col min="11782" max="11782" width="27.140625" style="1" customWidth="1"/>
    <col min="11783" max="11783" width="32" style="1" customWidth="1"/>
    <col min="11784" max="11784" width="27" style="1" customWidth="1"/>
    <col min="11785" max="11786" width="25.5703125" style="1" customWidth="1"/>
    <col min="11787" max="11787" width="17.140625" style="1" bestFit="1" customWidth="1"/>
    <col min="11788" max="12034" width="11.42578125" style="1"/>
    <col min="12035" max="12035" width="97.28515625" style="1" customWidth="1"/>
    <col min="12036" max="12036" width="29.140625" style="1" customWidth="1"/>
    <col min="12037" max="12037" width="33.7109375" style="1" customWidth="1"/>
    <col min="12038" max="12038" width="27.140625" style="1" customWidth="1"/>
    <col min="12039" max="12039" width="32" style="1" customWidth="1"/>
    <col min="12040" max="12040" width="27" style="1" customWidth="1"/>
    <col min="12041" max="12042" width="25.5703125" style="1" customWidth="1"/>
    <col min="12043" max="12043" width="17.140625" style="1" bestFit="1" customWidth="1"/>
    <col min="12044" max="12290" width="11.42578125" style="1"/>
    <col min="12291" max="12291" width="97.28515625" style="1" customWidth="1"/>
    <col min="12292" max="12292" width="29.140625" style="1" customWidth="1"/>
    <col min="12293" max="12293" width="33.7109375" style="1" customWidth="1"/>
    <col min="12294" max="12294" width="27.140625" style="1" customWidth="1"/>
    <col min="12295" max="12295" width="32" style="1" customWidth="1"/>
    <col min="12296" max="12296" width="27" style="1" customWidth="1"/>
    <col min="12297" max="12298" width="25.5703125" style="1" customWidth="1"/>
    <col min="12299" max="12299" width="17.140625" style="1" bestFit="1" customWidth="1"/>
    <col min="12300" max="12546" width="11.42578125" style="1"/>
    <col min="12547" max="12547" width="97.28515625" style="1" customWidth="1"/>
    <col min="12548" max="12548" width="29.140625" style="1" customWidth="1"/>
    <col min="12549" max="12549" width="33.7109375" style="1" customWidth="1"/>
    <col min="12550" max="12550" width="27.140625" style="1" customWidth="1"/>
    <col min="12551" max="12551" width="32" style="1" customWidth="1"/>
    <col min="12552" max="12552" width="27" style="1" customWidth="1"/>
    <col min="12553" max="12554" width="25.5703125" style="1" customWidth="1"/>
    <col min="12555" max="12555" width="17.140625" style="1" bestFit="1" customWidth="1"/>
    <col min="12556" max="12802" width="11.42578125" style="1"/>
    <col min="12803" max="12803" width="97.28515625" style="1" customWidth="1"/>
    <col min="12804" max="12804" width="29.140625" style="1" customWidth="1"/>
    <col min="12805" max="12805" width="33.7109375" style="1" customWidth="1"/>
    <col min="12806" max="12806" width="27.140625" style="1" customWidth="1"/>
    <col min="12807" max="12807" width="32" style="1" customWidth="1"/>
    <col min="12808" max="12808" width="27" style="1" customWidth="1"/>
    <col min="12809" max="12810" width="25.5703125" style="1" customWidth="1"/>
    <col min="12811" max="12811" width="17.140625" style="1" bestFit="1" customWidth="1"/>
    <col min="12812" max="13058" width="11.42578125" style="1"/>
    <col min="13059" max="13059" width="97.28515625" style="1" customWidth="1"/>
    <col min="13060" max="13060" width="29.140625" style="1" customWidth="1"/>
    <col min="13061" max="13061" width="33.7109375" style="1" customWidth="1"/>
    <col min="13062" max="13062" width="27.140625" style="1" customWidth="1"/>
    <col min="13063" max="13063" width="32" style="1" customWidth="1"/>
    <col min="13064" max="13064" width="27" style="1" customWidth="1"/>
    <col min="13065" max="13066" width="25.5703125" style="1" customWidth="1"/>
    <col min="13067" max="13067" width="17.140625" style="1" bestFit="1" customWidth="1"/>
    <col min="13068" max="13314" width="11.42578125" style="1"/>
    <col min="13315" max="13315" width="97.28515625" style="1" customWidth="1"/>
    <col min="13316" max="13316" width="29.140625" style="1" customWidth="1"/>
    <col min="13317" max="13317" width="33.7109375" style="1" customWidth="1"/>
    <col min="13318" max="13318" width="27.140625" style="1" customWidth="1"/>
    <col min="13319" max="13319" width="32" style="1" customWidth="1"/>
    <col min="13320" max="13320" width="27" style="1" customWidth="1"/>
    <col min="13321" max="13322" width="25.5703125" style="1" customWidth="1"/>
    <col min="13323" max="13323" width="17.140625" style="1" bestFit="1" customWidth="1"/>
    <col min="13324" max="13570" width="11.42578125" style="1"/>
    <col min="13571" max="13571" width="97.28515625" style="1" customWidth="1"/>
    <col min="13572" max="13572" width="29.140625" style="1" customWidth="1"/>
    <col min="13573" max="13573" width="33.7109375" style="1" customWidth="1"/>
    <col min="13574" max="13574" width="27.140625" style="1" customWidth="1"/>
    <col min="13575" max="13575" width="32" style="1" customWidth="1"/>
    <col min="13576" max="13576" width="27" style="1" customWidth="1"/>
    <col min="13577" max="13578" width="25.5703125" style="1" customWidth="1"/>
    <col min="13579" max="13579" width="17.140625" style="1" bestFit="1" customWidth="1"/>
    <col min="13580" max="13826" width="11.42578125" style="1"/>
    <col min="13827" max="13827" width="97.28515625" style="1" customWidth="1"/>
    <col min="13828" max="13828" width="29.140625" style="1" customWidth="1"/>
    <col min="13829" max="13829" width="33.7109375" style="1" customWidth="1"/>
    <col min="13830" max="13830" width="27.140625" style="1" customWidth="1"/>
    <col min="13831" max="13831" width="32" style="1" customWidth="1"/>
    <col min="13832" max="13832" width="27" style="1" customWidth="1"/>
    <col min="13833" max="13834" width="25.5703125" style="1" customWidth="1"/>
    <col min="13835" max="13835" width="17.140625" style="1" bestFit="1" customWidth="1"/>
    <col min="13836" max="14082" width="11.42578125" style="1"/>
    <col min="14083" max="14083" width="97.28515625" style="1" customWidth="1"/>
    <col min="14084" max="14084" width="29.140625" style="1" customWidth="1"/>
    <col min="14085" max="14085" width="33.7109375" style="1" customWidth="1"/>
    <col min="14086" max="14086" width="27.140625" style="1" customWidth="1"/>
    <col min="14087" max="14087" width="32" style="1" customWidth="1"/>
    <col min="14088" max="14088" width="27" style="1" customWidth="1"/>
    <col min="14089" max="14090" width="25.5703125" style="1" customWidth="1"/>
    <col min="14091" max="14091" width="17.140625" style="1" bestFit="1" customWidth="1"/>
    <col min="14092" max="14338" width="11.42578125" style="1"/>
    <col min="14339" max="14339" width="97.28515625" style="1" customWidth="1"/>
    <col min="14340" max="14340" width="29.140625" style="1" customWidth="1"/>
    <col min="14341" max="14341" width="33.7109375" style="1" customWidth="1"/>
    <col min="14342" max="14342" width="27.140625" style="1" customWidth="1"/>
    <col min="14343" max="14343" width="32" style="1" customWidth="1"/>
    <col min="14344" max="14344" width="27" style="1" customWidth="1"/>
    <col min="14345" max="14346" width="25.5703125" style="1" customWidth="1"/>
    <col min="14347" max="14347" width="17.140625" style="1" bestFit="1" customWidth="1"/>
    <col min="14348" max="14594" width="11.42578125" style="1"/>
    <col min="14595" max="14595" width="97.28515625" style="1" customWidth="1"/>
    <col min="14596" max="14596" width="29.140625" style="1" customWidth="1"/>
    <col min="14597" max="14597" width="33.7109375" style="1" customWidth="1"/>
    <col min="14598" max="14598" width="27.140625" style="1" customWidth="1"/>
    <col min="14599" max="14599" width="32" style="1" customWidth="1"/>
    <col min="14600" max="14600" width="27" style="1" customWidth="1"/>
    <col min="14601" max="14602" width="25.5703125" style="1" customWidth="1"/>
    <col min="14603" max="14603" width="17.140625" style="1" bestFit="1" customWidth="1"/>
    <col min="14604" max="14850" width="11.42578125" style="1"/>
    <col min="14851" max="14851" width="97.28515625" style="1" customWidth="1"/>
    <col min="14852" max="14852" width="29.140625" style="1" customWidth="1"/>
    <col min="14853" max="14853" width="33.7109375" style="1" customWidth="1"/>
    <col min="14854" max="14854" width="27.140625" style="1" customWidth="1"/>
    <col min="14855" max="14855" width="32" style="1" customWidth="1"/>
    <col min="14856" max="14856" width="27" style="1" customWidth="1"/>
    <col min="14857" max="14858" width="25.5703125" style="1" customWidth="1"/>
    <col min="14859" max="14859" width="17.140625" style="1" bestFit="1" customWidth="1"/>
    <col min="14860" max="15106" width="11.42578125" style="1"/>
    <col min="15107" max="15107" width="97.28515625" style="1" customWidth="1"/>
    <col min="15108" max="15108" width="29.140625" style="1" customWidth="1"/>
    <col min="15109" max="15109" width="33.7109375" style="1" customWidth="1"/>
    <col min="15110" max="15110" width="27.140625" style="1" customWidth="1"/>
    <col min="15111" max="15111" width="32" style="1" customWidth="1"/>
    <col min="15112" max="15112" width="27" style="1" customWidth="1"/>
    <col min="15113" max="15114" width="25.5703125" style="1" customWidth="1"/>
    <col min="15115" max="15115" width="17.140625" style="1" bestFit="1" customWidth="1"/>
    <col min="15116" max="15362" width="11.42578125" style="1"/>
    <col min="15363" max="15363" width="97.28515625" style="1" customWidth="1"/>
    <col min="15364" max="15364" width="29.140625" style="1" customWidth="1"/>
    <col min="15365" max="15365" width="33.7109375" style="1" customWidth="1"/>
    <col min="15366" max="15366" width="27.140625" style="1" customWidth="1"/>
    <col min="15367" max="15367" width="32" style="1" customWidth="1"/>
    <col min="15368" max="15368" width="27" style="1" customWidth="1"/>
    <col min="15369" max="15370" width="25.5703125" style="1" customWidth="1"/>
    <col min="15371" max="15371" width="17.140625" style="1" bestFit="1" customWidth="1"/>
    <col min="15372" max="15618" width="11.42578125" style="1"/>
    <col min="15619" max="15619" width="97.28515625" style="1" customWidth="1"/>
    <col min="15620" max="15620" width="29.140625" style="1" customWidth="1"/>
    <col min="15621" max="15621" width="33.7109375" style="1" customWidth="1"/>
    <col min="15622" max="15622" width="27.140625" style="1" customWidth="1"/>
    <col min="15623" max="15623" width="32" style="1" customWidth="1"/>
    <col min="15624" max="15624" width="27" style="1" customWidth="1"/>
    <col min="15625" max="15626" width="25.5703125" style="1" customWidth="1"/>
    <col min="15627" max="15627" width="17.140625" style="1" bestFit="1" customWidth="1"/>
    <col min="15628" max="15874" width="11.42578125" style="1"/>
    <col min="15875" max="15875" width="97.28515625" style="1" customWidth="1"/>
    <col min="15876" max="15876" width="29.140625" style="1" customWidth="1"/>
    <col min="15877" max="15877" width="33.7109375" style="1" customWidth="1"/>
    <col min="15878" max="15878" width="27.140625" style="1" customWidth="1"/>
    <col min="15879" max="15879" width="32" style="1" customWidth="1"/>
    <col min="15880" max="15880" width="27" style="1" customWidth="1"/>
    <col min="15881" max="15882" width="25.5703125" style="1" customWidth="1"/>
    <col min="15883" max="15883" width="17.140625" style="1" bestFit="1" customWidth="1"/>
    <col min="15884" max="16130" width="11.42578125" style="1"/>
    <col min="16131" max="16131" width="97.28515625" style="1" customWidth="1"/>
    <col min="16132" max="16132" width="29.140625" style="1" customWidth="1"/>
    <col min="16133" max="16133" width="33.7109375" style="1" customWidth="1"/>
    <col min="16134" max="16134" width="27.140625" style="1" customWidth="1"/>
    <col min="16135" max="16135" width="32" style="1" customWidth="1"/>
    <col min="16136" max="16136" width="27" style="1" customWidth="1"/>
    <col min="16137" max="16138" width="25.5703125" style="1" customWidth="1"/>
    <col min="16139" max="16139" width="17.140625" style="1" bestFit="1" customWidth="1"/>
    <col min="16140" max="16384" width="11.42578125" style="1"/>
  </cols>
  <sheetData>
    <row r="5" spans="3:14" ht="12" customHeight="1">
      <c r="C5" s="17"/>
      <c r="D5" s="17"/>
      <c r="E5" s="17"/>
      <c r="F5" s="17"/>
      <c r="G5" s="17"/>
    </row>
    <row r="6" spans="3:14" ht="15" customHeight="1">
      <c r="C6" s="267" t="s">
        <v>0</v>
      </c>
      <c r="D6" s="267"/>
      <c r="E6" s="267"/>
      <c r="F6" s="267"/>
      <c r="G6" s="18"/>
    </row>
    <row r="7" spans="3:14" ht="24" customHeight="1">
      <c r="C7" s="267" t="s">
        <v>1</v>
      </c>
      <c r="D7" s="267"/>
      <c r="E7" s="267"/>
      <c r="F7" s="267"/>
      <c r="G7" s="18"/>
    </row>
    <row r="8" spans="3:14">
      <c r="C8" s="19"/>
      <c r="D8" s="20"/>
      <c r="E8" s="2"/>
      <c r="F8" s="2"/>
      <c r="G8" s="2"/>
      <c r="H8" s="2"/>
    </row>
    <row r="10" spans="3:14">
      <c r="C10" s="21" t="s">
        <v>2</v>
      </c>
      <c r="D10" s="22" t="s">
        <v>3</v>
      </c>
      <c r="E10" s="23"/>
      <c r="F10" s="22"/>
      <c r="G10" s="3"/>
      <c r="H10" s="3"/>
      <c r="K10" s="4"/>
      <c r="L10" s="5"/>
      <c r="M10" s="6"/>
      <c r="N10" s="5"/>
    </row>
    <row r="11" spans="3:14">
      <c r="K11" s="5"/>
      <c r="L11" s="5"/>
      <c r="M11" s="5"/>
      <c r="N11" s="5"/>
    </row>
    <row r="12" spans="3:14" ht="15">
      <c r="C12" s="268" t="s">
        <v>4</v>
      </c>
      <c r="D12" s="268"/>
      <c r="E12" s="268"/>
      <c r="F12" s="268"/>
      <c r="G12" s="24"/>
      <c r="H12" s="7"/>
      <c r="I12" s="7"/>
      <c r="J12" s="7"/>
      <c r="K12" s="7"/>
      <c r="L12" s="7"/>
      <c r="M12" s="7"/>
      <c r="N12" s="7"/>
    </row>
    <row r="13" spans="3:14">
      <c r="C13" s="25"/>
      <c r="D13" s="3"/>
      <c r="E13" s="4"/>
      <c r="F13" s="5"/>
      <c r="G13" s="5"/>
      <c r="H13" s="6"/>
    </row>
    <row r="14" spans="3:14">
      <c r="C14" s="26" t="s">
        <v>5</v>
      </c>
      <c r="D14" s="27"/>
      <c r="E14" s="2"/>
      <c r="F14" s="2"/>
      <c r="G14" s="2"/>
      <c r="H14" s="2"/>
    </row>
    <row r="15" spans="3:14">
      <c r="C15" s="28"/>
      <c r="D15" s="20"/>
      <c r="E15" s="2"/>
      <c r="F15" s="2"/>
      <c r="G15" s="2"/>
      <c r="H15" s="2"/>
    </row>
    <row r="16" spans="3:14">
      <c r="C16" s="29" t="s">
        <v>6</v>
      </c>
      <c r="D16" s="20"/>
      <c r="E16" s="2"/>
      <c r="F16" s="2"/>
      <c r="G16" s="2"/>
    </row>
    <row r="17" spans="3:6">
      <c r="D17" s="20"/>
    </row>
    <row r="18" spans="3:6">
      <c r="C18" s="30" t="s">
        <v>7</v>
      </c>
      <c r="D18" s="5"/>
      <c r="E18" s="5"/>
      <c r="F18" s="5"/>
    </row>
    <row r="19" spans="3:6">
      <c r="C19" s="31"/>
      <c r="D19" s="5"/>
      <c r="E19" s="5"/>
      <c r="F19" s="5"/>
    </row>
    <row r="20" spans="3:6" ht="20.25" customHeight="1">
      <c r="C20" s="32" t="s">
        <v>8</v>
      </c>
      <c r="D20" s="33" t="s">
        <v>9</v>
      </c>
      <c r="E20" s="33" t="s">
        <v>10</v>
      </c>
      <c r="F20" s="33" t="s">
        <v>11</v>
      </c>
    </row>
    <row r="21" spans="3:6">
      <c r="C21" s="34" t="s">
        <v>12</v>
      </c>
      <c r="D21" s="35"/>
      <c r="E21" s="35">
        <v>0</v>
      </c>
      <c r="F21" s="35">
        <v>0</v>
      </c>
    </row>
    <row r="22" spans="3:6">
      <c r="C22" s="36"/>
      <c r="D22" s="37"/>
      <c r="E22" s="37">
        <v>0</v>
      </c>
      <c r="F22" s="37">
        <v>0</v>
      </c>
    </row>
    <row r="23" spans="3:6">
      <c r="C23" s="36" t="s">
        <v>13</v>
      </c>
      <c r="D23" s="37"/>
      <c r="E23" s="37">
        <v>0</v>
      </c>
      <c r="F23" s="37">
        <v>0</v>
      </c>
    </row>
    <row r="24" spans="3:6">
      <c r="C24" s="38"/>
      <c r="D24" s="37"/>
      <c r="E24" s="37">
        <v>0</v>
      </c>
      <c r="F24" s="37">
        <v>0</v>
      </c>
    </row>
    <row r="25" spans="3:6">
      <c r="C25" s="36" t="s">
        <v>14</v>
      </c>
      <c r="D25" s="37"/>
      <c r="E25" s="37"/>
      <c r="F25" s="37"/>
    </row>
    <row r="26" spans="3:6">
      <c r="C26" s="36"/>
      <c r="D26" s="37"/>
      <c r="E26" s="37"/>
      <c r="F26" s="37"/>
    </row>
    <row r="27" spans="3:6">
      <c r="C27" s="36" t="s">
        <v>15</v>
      </c>
      <c r="D27" s="37"/>
      <c r="E27" s="37"/>
      <c r="F27" s="37"/>
    </row>
    <row r="28" spans="3:6">
      <c r="C28" s="38"/>
      <c r="D28" s="37"/>
      <c r="E28" s="37"/>
      <c r="F28" s="37"/>
    </row>
    <row r="29" spans="3:6">
      <c r="C29" s="39"/>
      <c r="D29" s="40"/>
      <c r="E29" s="40">
        <v>0</v>
      </c>
      <c r="F29" s="40">
        <v>0</v>
      </c>
    </row>
    <row r="30" spans="3:6">
      <c r="C30" s="31"/>
      <c r="D30" s="33">
        <f>SUM(D21:D29)</f>
        <v>0</v>
      </c>
      <c r="E30" s="33"/>
      <c r="F30" s="33">
        <f>SUM(F21:F29)</f>
        <v>0</v>
      </c>
    </row>
    <row r="31" spans="3:6">
      <c r="C31" s="31"/>
      <c r="D31" s="5"/>
      <c r="E31" s="5"/>
      <c r="F31" s="5"/>
    </row>
    <row r="32" spans="3:6">
      <c r="C32" s="31"/>
      <c r="D32" s="5"/>
      <c r="E32" s="5"/>
      <c r="F32" s="5"/>
    </row>
    <row r="33" spans="3:7">
      <c r="C33" s="31"/>
      <c r="D33" s="5"/>
      <c r="E33" s="5"/>
      <c r="F33" s="5"/>
    </row>
    <row r="34" spans="3:7">
      <c r="C34" s="30" t="s">
        <v>16</v>
      </c>
      <c r="D34" s="41"/>
      <c r="E34" s="5"/>
      <c r="F34" s="5"/>
    </row>
    <row r="36" spans="3:7" ht="18.75" customHeight="1">
      <c r="C36" s="32" t="s">
        <v>17</v>
      </c>
      <c r="D36" s="33" t="s">
        <v>9</v>
      </c>
      <c r="E36" s="33" t="s">
        <v>18</v>
      </c>
      <c r="F36" s="33" t="s">
        <v>19</v>
      </c>
    </row>
    <row r="37" spans="3:7">
      <c r="C37" s="36"/>
      <c r="D37" s="42"/>
      <c r="E37" s="42"/>
      <c r="F37" s="42"/>
    </row>
    <row r="38" spans="3:7">
      <c r="C38" s="43"/>
      <c r="D38" s="44"/>
      <c r="E38" s="44"/>
      <c r="F38" s="44"/>
    </row>
    <row r="39" spans="3:7">
      <c r="C39" s="36" t="s">
        <v>20</v>
      </c>
      <c r="D39" s="44">
        <v>9088837.6799999997</v>
      </c>
      <c r="E39" s="44">
        <v>13957358.27</v>
      </c>
      <c r="F39" s="44">
        <v>13882842.4</v>
      </c>
    </row>
    <row r="40" spans="3:7">
      <c r="C40" s="43"/>
      <c r="D40" s="44">
        <v>0</v>
      </c>
      <c r="E40" s="44">
        <v>0</v>
      </c>
      <c r="F40" s="44">
        <v>0</v>
      </c>
    </row>
    <row r="41" spans="3:7" ht="14.25" customHeight="1">
      <c r="C41" s="45"/>
      <c r="D41" s="44"/>
      <c r="E41" s="44"/>
      <c r="F41" s="44"/>
    </row>
    <row r="42" spans="3:7" ht="14.25" customHeight="1">
      <c r="D42" s="46">
        <f>SUM(D38:D40)</f>
        <v>9088837.6799999997</v>
      </c>
      <c r="E42" s="46">
        <f>SUM(E38:E40)</f>
        <v>13957358.27</v>
      </c>
      <c r="F42" s="46">
        <f>SUM(F38:F40)</f>
        <v>13882842.4</v>
      </c>
    </row>
    <row r="43" spans="3:7" ht="14.25" customHeight="1"/>
    <row r="44" spans="3:7" ht="14.25" customHeight="1">
      <c r="D44" s="47"/>
    </row>
    <row r="45" spans="3:7" ht="14.25" customHeight="1">
      <c r="C45" s="32" t="s">
        <v>17</v>
      </c>
      <c r="D45" s="33" t="s">
        <v>9</v>
      </c>
      <c r="E45" s="33" t="s">
        <v>18</v>
      </c>
      <c r="F45" s="33" t="s">
        <v>19</v>
      </c>
    </row>
    <row r="46" spans="3:7" ht="14.25" customHeight="1">
      <c r="C46" s="36"/>
      <c r="D46" s="48"/>
      <c r="E46" s="48"/>
      <c r="F46" s="48"/>
    </row>
    <row r="47" spans="3:7" ht="14.25" customHeight="1">
      <c r="C47" s="43"/>
      <c r="D47" s="48"/>
      <c r="E47" s="48"/>
      <c r="F47" s="48"/>
      <c r="G47" s="49"/>
    </row>
    <row r="48" spans="3:7" ht="14.25" customHeight="1">
      <c r="C48" s="36" t="s">
        <v>21</v>
      </c>
      <c r="D48" s="48"/>
      <c r="E48" s="48"/>
      <c r="F48" s="48"/>
      <c r="G48" s="49"/>
    </row>
    <row r="49" spans="3:8" s="8" customFormat="1" ht="14.25" customHeight="1">
      <c r="C49" s="43"/>
      <c r="D49" s="48"/>
      <c r="E49" s="48"/>
      <c r="F49" s="48"/>
      <c r="G49" s="49"/>
    </row>
    <row r="50" spans="3:8" s="8" customFormat="1" ht="14.25" customHeight="1">
      <c r="C50" s="45"/>
      <c r="D50" s="50"/>
      <c r="E50" s="50"/>
      <c r="F50" s="50"/>
      <c r="G50" s="49"/>
    </row>
    <row r="51" spans="3:8" s="8" customFormat="1" ht="14.25" customHeight="1">
      <c r="C51" s="1"/>
      <c r="D51" s="51">
        <f>SUM(D47:D49)</f>
        <v>0</v>
      </c>
      <c r="E51" s="51">
        <f>SUM(E47:E49)</f>
        <v>0</v>
      </c>
      <c r="F51" s="51">
        <f>SUM(F47:F49)</f>
        <v>0</v>
      </c>
      <c r="G51" s="52"/>
    </row>
    <row r="52" spans="3:8" s="8" customFormat="1" ht="14.25" customHeight="1">
      <c r="C52" s="53"/>
      <c r="D52" s="9"/>
      <c r="E52" s="9"/>
      <c r="F52" s="9"/>
      <c r="G52" s="9"/>
    </row>
    <row r="53" spans="3:8" s="8" customFormat="1" ht="14.25" customHeight="1">
      <c r="C53" s="1"/>
      <c r="D53" s="53"/>
      <c r="E53" s="53"/>
      <c r="F53" s="53"/>
      <c r="G53" s="9"/>
    </row>
    <row r="54" spans="3:8" ht="14.25" customHeight="1">
      <c r="C54" s="32" t="s">
        <v>22</v>
      </c>
      <c r="D54" s="33" t="s">
        <v>9</v>
      </c>
      <c r="E54" s="33" t="s">
        <v>23</v>
      </c>
      <c r="F54" s="33" t="s">
        <v>24</v>
      </c>
      <c r="G54" s="33" t="s">
        <v>25</v>
      </c>
      <c r="H54" s="8"/>
    </row>
    <row r="55" spans="3:8" s="8" customFormat="1" ht="25.15" customHeight="1">
      <c r="C55" s="54" t="s">
        <v>26</v>
      </c>
      <c r="D55" s="55">
        <v>85937.94</v>
      </c>
      <c r="E55" s="48">
        <v>85937.94</v>
      </c>
      <c r="F55" s="56">
        <v>0</v>
      </c>
      <c r="G55" s="56"/>
    </row>
    <row r="56" spans="3:8" s="8" customFormat="1" ht="25.15" customHeight="1">
      <c r="C56" s="57" t="s">
        <v>27</v>
      </c>
      <c r="D56" s="58">
        <v>878.23</v>
      </c>
      <c r="E56" s="59">
        <v>878.23</v>
      </c>
      <c r="F56" s="56">
        <v>0</v>
      </c>
      <c r="G56" s="56"/>
    </row>
    <row r="57" spans="3:8" s="8" customFormat="1" ht="25.15" customHeight="1">
      <c r="C57" s="57" t="s">
        <v>28</v>
      </c>
      <c r="D57" s="60">
        <v>0</v>
      </c>
      <c r="E57" s="59">
        <v>0</v>
      </c>
      <c r="F57" s="56">
        <v>0</v>
      </c>
      <c r="G57" s="56"/>
    </row>
    <row r="58" spans="3:8" s="8" customFormat="1" ht="25.15" customHeight="1">
      <c r="C58" s="57" t="s">
        <v>29</v>
      </c>
      <c r="D58" s="60">
        <v>0</v>
      </c>
      <c r="E58" s="59">
        <v>0</v>
      </c>
      <c r="F58" s="56">
        <v>0</v>
      </c>
      <c r="G58" s="56"/>
    </row>
    <row r="59" spans="3:8" s="8" customFormat="1" ht="25.15" customHeight="1">
      <c r="C59" s="57" t="s">
        <v>30</v>
      </c>
      <c r="D59" s="60">
        <v>0</v>
      </c>
      <c r="E59" s="59">
        <v>0</v>
      </c>
      <c r="F59" s="56">
        <v>0</v>
      </c>
      <c r="G59" s="56"/>
    </row>
    <row r="60" spans="3:8" s="8" customFormat="1" ht="25.15" customHeight="1">
      <c r="C60" s="57" t="s">
        <v>31</v>
      </c>
      <c r="D60" s="60">
        <v>77747412.140000001</v>
      </c>
      <c r="E60" s="44">
        <v>77747412.140000001</v>
      </c>
      <c r="F60" s="56">
        <v>0</v>
      </c>
      <c r="G60" s="56"/>
    </row>
    <row r="61" spans="3:8" s="8" customFormat="1" ht="25.15" customHeight="1">
      <c r="C61" s="61" t="s">
        <v>32</v>
      </c>
      <c r="D61" s="62">
        <v>0</v>
      </c>
      <c r="E61" s="63">
        <v>0</v>
      </c>
      <c r="F61" s="64">
        <v>0</v>
      </c>
      <c r="G61" s="64"/>
    </row>
    <row r="62" spans="3:8" s="8" customFormat="1" ht="14.25" customHeight="1">
      <c r="C62" s="1"/>
      <c r="D62" s="1"/>
      <c r="E62" s="1"/>
      <c r="F62" s="1"/>
      <c r="G62" s="1"/>
    </row>
    <row r="63" spans="3:8" s="8" customFormat="1" ht="14.25" customHeight="1">
      <c r="C63" s="1"/>
      <c r="D63" s="1"/>
      <c r="E63" s="1"/>
      <c r="F63" s="1"/>
      <c r="G63" s="1"/>
    </row>
    <row r="64" spans="3:8" s="8" customFormat="1" ht="14.25" customHeight="1">
      <c r="C64" s="1"/>
      <c r="D64" s="1"/>
      <c r="E64" s="1"/>
      <c r="F64" s="1"/>
      <c r="G64" s="1"/>
    </row>
    <row r="65" spans="3:7" s="8" customFormat="1" ht="14.25" customHeight="1">
      <c r="C65" s="1"/>
      <c r="D65" s="1"/>
      <c r="E65" s="1"/>
      <c r="F65" s="1"/>
      <c r="G65" s="1"/>
    </row>
    <row r="66" spans="3:7" s="8" customFormat="1" ht="14.25" customHeight="1">
      <c r="C66" s="30" t="s">
        <v>33</v>
      </c>
      <c r="D66" s="1"/>
      <c r="E66" s="1"/>
      <c r="F66" s="1"/>
      <c r="G66" s="1"/>
    </row>
    <row r="67" spans="3:7" s="8" customFormat="1" ht="14.25" customHeight="1">
      <c r="C67" s="65"/>
      <c r="D67" s="1"/>
      <c r="E67" s="1"/>
      <c r="F67" s="1"/>
      <c r="G67" s="1"/>
    </row>
    <row r="68" spans="3:7" ht="14.25" customHeight="1">
      <c r="C68" s="32" t="s">
        <v>34</v>
      </c>
      <c r="D68" s="33" t="s">
        <v>9</v>
      </c>
      <c r="E68" s="33" t="s">
        <v>35</v>
      </c>
      <c r="G68" s="9"/>
    </row>
    <row r="69" spans="3:7" s="8" customFormat="1" ht="25.15" customHeight="1">
      <c r="C69" s="36" t="s">
        <v>36</v>
      </c>
      <c r="D69" s="37"/>
      <c r="E69" s="37"/>
      <c r="F69" s="1"/>
      <c r="G69" s="1"/>
    </row>
    <row r="70" spans="3:7" s="8" customFormat="1" ht="25.15" customHeight="1">
      <c r="C70" s="36" t="s">
        <v>37</v>
      </c>
      <c r="D70" s="37"/>
      <c r="E70" s="37"/>
      <c r="F70" s="1"/>
      <c r="G70" s="1"/>
    </row>
    <row r="71" spans="3:7" s="8" customFormat="1" ht="25.15" customHeight="1">
      <c r="C71" s="36" t="s">
        <v>38</v>
      </c>
      <c r="D71" s="37"/>
      <c r="E71" s="37"/>
      <c r="F71" s="1"/>
      <c r="G71" s="1"/>
    </row>
    <row r="72" spans="3:7" s="8" customFormat="1" ht="25.15" customHeight="1">
      <c r="C72" s="36" t="s">
        <v>39</v>
      </c>
      <c r="D72" s="37"/>
      <c r="E72" s="37"/>
      <c r="F72" s="1"/>
      <c r="G72" s="1"/>
    </row>
    <row r="73" spans="3:7" s="8" customFormat="1" ht="25.15" customHeight="1">
      <c r="C73" s="66" t="s">
        <v>40</v>
      </c>
      <c r="D73" s="37"/>
      <c r="E73" s="37"/>
      <c r="F73" s="1"/>
      <c r="G73" s="1"/>
    </row>
    <row r="74" spans="3:7" s="8" customFormat="1" ht="25.15" customHeight="1">
      <c r="C74" s="45" t="s">
        <v>41</v>
      </c>
      <c r="D74" s="40"/>
      <c r="E74" s="40"/>
      <c r="F74" s="1"/>
      <c r="G74" s="1"/>
    </row>
    <row r="75" spans="3:7" s="8" customFormat="1" ht="14.25" customHeight="1">
      <c r="C75" s="1"/>
      <c r="D75" s="1"/>
      <c r="E75" s="1"/>
      <c r="F75" s="1"/>
      <c r="G75" s="1"/>
    </row>
    <row r="76" spans="3:7" s="8" customFormat="1" ht="14.25" customHeight="1">
      <c r="C76" s="1"/>
      <c r="D76" s="1"/>
      <c r="E76" s="1"/>
      <c r="F76" s="1"/>
      <c r="G76" s="1"/>
    </row>
    <row r="77" spans="3:7" s="8" customFormat="1" ht="14.25" customHeight="1">
      <c r="C77" s="1"/>
      <c r="D77" s="1"/>
      <c r="E77" s="1"/>
      <c r="F77" s="1"/>
      <c r="G77" s="1"/>
    </row>
    <row r="78" spans="3:7" ht="14.25" customHeight="1">
      <c r="C78" s="32" t="s">
        <v>42</v>
      </c>
      <c r="D78" s="33" t="s">
        <v>9</v>
      </c>
      <c r="E78" s="33" t="s">
        <v>35</v>
      </c>
      <c r="G78" s="9"/>
    </row>
    <row r="79" spans="3:7" s="8" customFormat="1" ht="14.25" customHeight="1">
      <c r="C79" s="36"/>
      <c r="D79" s="37"/>
      <c r="E79" s="37"/>
      <c r="F79" s="1"/>
      <c r="G79" s="1"/>
    </row>
    <row r="80" spans="3:7" s="8" customFormat="1" ht="25.15" customHeight="1">
      <c r="C80" s="36" t="s">
        <v>43</v>
      </c>
      <c r="D80" s="37"/>
      <c r="E80" s="37"/>
      <c r="F80" s="1"/>
      <c r="G80" s="1"/>
    </row>
    <row r="81" spans="3:11" s="8" customFormat="1" ht="25.15" customHeight="1">
      <c r="C81" s="36" t="s">
        <v>44</v>
      </c>
      <c r="D81" s="37"/>
      <c r="E81" s="37"/>
      <c r="F81" s="1"/>
      <c r="G81" s="1"/>
      <c r="H81" s="1"/>
    </row>
    <row r="82" spans="3:11" s="8" customFormat="1" ht="14.25" customHeight="1">
      <c r="C82" s="45"/>
      <c r="D82" s="40"/>
      <c r="E82" s="40"/>
      <c r="F82" s="1"/>
      <c r="G82" s="1"/>
      <c r="H82" s="1"/>
    </row>
    <row r="83" spans="3:11" s="8" customFormat="1" ht="14.25" customHeight="1">
      <c r="C83" s="1"/>
      <c r="D83" s="1"/>
      <c r="E83" s="1"/>
      <c r="F83" s="1"/>
      <c r="G83" s="1"/>
      <c r="H83" s="1"/>
    </row>
    <row r="84" spans="3:11" s="8" customFormat="1" ht="14.25" customHeight="1">
      <c r="C84" s="1"/>
      <c r="D84" s="1"/>
      <c r="E84" s="1"/>
      <c r="F84" s="1"/>
      <c r="G84" s="1"/>
      <c r="H84" s="1"/>
    </row>
    <row r="85" spans="3:11" s="8" customFormat="1" ht="9.75" customHeight="1">
      <c r="C85" s="67"/>
      <c r="D85" s="68"/>
      <c r="E85" s="68"/>
      <c r="F85" s="1"/>
      <c r="G85" s="1"/>
      <c r="H85" s="1"/>
    </row>
    <row r="86" spans="3:11" s="8" customFormat="1" ht="14.25" customHeight="1">
      <c r="C86" s="30" t="s">
        <v>45</v>
      </c>
      <c r="D86" s="1"/>
      <c r="E86" s="1"/>
      <c r="F86" s="1"/>
      <c r="G86" s="1"/>
      <c r="H86" s="1"/>
    </row>
    <row r="87" spans="3:11" s="8" customFormat="1" ht="14.25" customHeight="1">
      <c r="C87" s="65"/>
      <c r="D87" s="1"/>
      <c r="E87" s="1"/>
      <c r="F87" s="1"/>
      <c r="G87" s="1"/>
      <c r="H87" s="1"/>
    </row>
    <row r="88" spans="3:11" ht="37.5" customHeight="1">
      <c r="C88" s="32" t="s">
        <v>46</v>
      </c>
      <c r="D88" s="33" t="s">
        <v>9</v>
      </c>
      <c r="E88" s="33" t="s">
        <v>10</v>
      </c>
      <c r="F88" s="33" t="s">
        <v>47</v>
      </c>
      <c r="G88" s="69" t="s">
        <v>48</v>
      </c>
      <c r="H88" s="33" t="s">
        <v>49</v>
      </c>
      <c r="I88" s="8"/>
      <c r="J88" s="8"/>
      <c r="K88" s="8"/>
    </row>
    <row r="89" spans="3:11" s="8" customFormat="1" ht="14.25" customHeight="1">
      <c r="C89" s="70"/>
      <c r="D89" s="35"/>
      <c r="E89" s="35">
        <v>0</v>
      </c>
      <c r="F89" s="35">
        <v>0</v>
      </c>
      <c r="G89" s="35"/>
      <c r="H89" s="35">
        <v>0</v>
      </c>
    </row>
    <row r="90" spans="3:11" s="8" customFormat="1" ht="14.25" customHeight="1">
      <c r="C90" s="70"/>
      <c r="D90" s="37"/>
      <c r="E90" s="37">
        <v>0</v>
      </c>
      <c r="F90" s="37">
        <v>0</v>
      </c>
      <c r="G90" s="37"/>
      <c r="H90" s="37">
        <v>0</v>
      </c>
    </row>
    <row r="91" spans="3:11" s="8" customFormat="1" ht="14.25" customHeight="1">
      <c r="C91" s="70" t="s">
        <v>50</v>
      </c>
      <c r="D91" s="37"/>
      <c r="E91" s="37">
        <v>0</v>
      </c>
      <c r="F91" s="37">
        <v>0</v>
      </c>
      <c r="G91" s="37"/>
      <c r="H91" s="37">
        <v>0</v>
      </c>
    </row>
    <row r="92" spans="3:11" s="8" customFormat="1" ht="14.25" customHeight="1">
      <c r="C92" s="71"/>
      <c r="D92" s="40"/>
      <c r="E92" s="40">
        <v>0</v>
      </c>
      <c r="F92" s="40">
        <v>0</v>
      </c>
      <c r="G92" s="40"/>
      <c r="H92" s="40">
        <v>0</v>
      </c>
    </row>
    <row r="93" spans="3:11" s="8" customFormat="1" ht="15" customHeight="1">
      <c r="C93" s="72"/>
      <c r="D93" s="72"/>
      <c r="E93" s="72"/>
      <c r="F93" s="72"/>
      <c r="G93" s="72"/>
      <c r="H93" s="72"/>
      <c r="J93" s="10"/>
    </row>
    <row r="94" spans="3:11" s="8" customFormat="1">
      <c r="C94" s="72"/>
      <c r="D94" s="72"/>
      <c r="E94" s="72"/>
      <c r="F94" s="72"/>
      <c r="G94" s="72"/>
      <c r="H94" s="72"/>
      <c r="J94" s="10"/>
    </row>
    <row r="95" spans="3:11" s="8" customFormat="1">
      <c r="C95" s="67"/>
      <c r="D95" s="72"/>
      <c r="E95" s="72"/>
      <c r="F95" s="72"/>
      <c r="G95" s="72"/>
      <c r="H95" s="72"/>
    </row>
    <row r="96" spans="3:11" s="8" customFormat="1">
      <c r="C96" s="67"/>
      <c r="D96" s="72"/>
      <c r="E96" s="72"/>
      <c r="F96" s="72"/>
      <c r="G96" s="72"/>
      <c r="H96" s="72"/>
    </row>
    <row r="97" spans="3:9" s="8" customFormat="1" ht="26.25" customHeight="1">
      <c r="C97" s="32" t="s">
        <v>51</v>
      </c>
      <c r="D97" s="33" t="s">
        <v>9</v>
      </c>
      <c r="E97" s="33" t="s">
        <v>10</v>
      </c>
      <c r="F97" s="33" t="s">
        <v>52</v>
      </c>
      <c r="G97" s="9"/>
      <c r="H97" s="72"/>
      <c r="I97" s="10"/>
    </row>
    <row r="98" spans="3:9" s="8" customFormat="1" ht="26.25" customHeight="1">
      <c r="C98" s="43"/>
      <c r="D98" s="73"/>
      <c r="E98" s="73"/>
      <c r="F98" s="73"/>
      <c r="G98" s="68"/>
      <c r="H98" s="72"/>
      <c r="I98" s="10"/>
    </row>
    <row r="99" spans="3:9" s="8" customFormat="1">
      <c r="C99" s="36" t="s">
        <v>53</v>
      </c>
      <c r="D99" s="37"/>
      <c r="E99" s="37">
        <v>0</v>
      </c>
      <c r="F99" s="37">
        <v>0</v>
      </c>
      <c r="G99" s="68"/>
      <c r="H99" s="72"/>
      <c r="I99" s="10"/>
    </row>
    <row r="100" spans="3:9" s="8" customFormat="1">
      <c r="C100" s="45"/>
      <c r="D100" s="40"/>
      <c r="E100" s="40">
        <v>0</v>
      </c>
      <c r="F100" s="40">
        <v>0</v>
      </c>
      <c r="G100" s="68"/>
      <c r="H100" s="72"/>
      <c r="I100" s="10"/>
    </row>
    <row r="101" spans="3:9" s="8" customFormat="1" ht="16.5" customHeight="1">
      <c r="C101" s="1"/>
      <c r="D101" s="1"/>
      <c r="E101" s="1"/>
      <c r="F101" s="1"/>
      <c r="G101" s="1"/>
      <c r="H101" s="1"/>
      <c r="I101" s="10"/>
    </row>
    <row r="102" spans="3:9" s="8" customFormat="1">
      <c r="C102" s="1"/>
      <c r="D102" s="1"/>
      <c r="E102" s="1"/>
      <c r="F102" s="1"/>
      <c r="G102" s="1"/>
      <c r="H102" s="1"/>
      <c r="I102" s="10"/>
    </row>
    <row r="103" spans="3:9" s="8" customFormat="1">
      <c r="C103" s="1"/>
      <c r="D103" s="1"/>
      <c r="E103" s="1"/>
      <c r="F103" s="1"/>
      <c r="G103" s="1"/>
      <c r="H103" s="1"/>
      <c r="I103" s="10"/>
    </row>
    <row r="104" spans="3:9" s="8" customFormat="1">
      <c r="C104" s="65"/>
      <c r="D104" s="1"/>
      <c r="E104" s="1"/>
      <c r="F104" s="1"/>
      <c r="G104" s="1"/>
      <c r="H104" s="1"/>
    </row>
    <row r="105" spans="3:9" s="8" customFormat="1">
      <c r="C105" s="30" t="s">
        <v>54</v>
      </c>
      <c r="D105" s="1"/>
      <c r="E105" s="1"/>
      <c r="F105" s="1"/>
      <c r="G105" s="1"/>
      <c r="H105" s="1"/>
    </row>
    <row r="106" spans="3:9" s="8" customFormat="1">
      <c r="C106" s="1"/>
      <c r="D106" s="1"/>
      <c r="E106" s="1"/>
      <c r="F106" s="1"/>
      <c r="G106" s="1"/>
      <c r="H106" s="1"/>
    </row>
    <row r="107" spans="3:9" s="8" customFormat="1">
      <c r="C107" s="65"/>
      <c r="D107" s="1"/>
      <c r="E107" s="1"/>
      <c r="F107" s="1"/>
      <c r="G107" s="1"/>
      <c r="H107" s="1"/>
    </row>
    <row r="108" spans="3:9" s="8" customFormat="1" ht="24" customHeight="1">
      <c r="C108" s="32" t="s">
        <v>55</v>
      </c>
      <c r="D108" s="33" t="s">
        <v>9</v>
      </c>
      <c r="E108" s="33" t="s">
        <v>56</v>
      </c>
      <c r="F108" s="33" t="s">
        <v>57</v>
      </c>
      <c r="G108" s="33"/>
      <c r="H108" s="33" t="s">
        <v>58</v>
      </c>
    </row>
    <row r="109" spans="3:9" s="8" customFormat="1" ht="25.15" customHeight="1">
      <c r="C109" s="36" t="s">
        <v>59</v>
      </c>
      <c r="D109" s="74">
        <v>2235223778.6700001</v>
      </c>
      <c r="E109" s="74">
        <v>0</v>
      </c>
      <c r="F109" s="74">
        <v>0</v>
      </c>
      <c r="G109" s="74"/>
      <c r="H109" s="56"/>
    </row>
    <row r="110" spans="3:9" s="8" customFormat="1" ht="25.15" customHeight="1">
      <c r="C110" s="36" t="s">
        <v>60</v>
      </c>
      <c r="D110" s="74">
        <v>0</v>
      </c>
      <c r="E110" s="74">
        <v>0</v>
      </c>
      <c r="F110" s="74">
        <v>0</v>
      </c>
      <c r="G110" s="74"/>
      <c r="H110" s="56"/>
    </row>
    <row r="111" spans="3:9" s="8" customFormat="1" ht="25.15" customHeight="1">
      <c r="C111" s="36" t="s">
        <v>61</v>
      </c>
      <c r="D111" s="74">
        <v>0</v>
      </c>
      <c r="E111" s="74">
        <v>0</v>
      </c>
      <c r="F111" s="74">
        <v>0</v>
      </c>
      <c r="G111" s="74"/>
      <c r="H111" s="56"/>
    </row>
    <row r="112" spans="3:9" s="8" customFormat="1" ht="25.15" customHeight="1">
      <c r="C112" s="36" t="s">
        <v>62</v>
      </c>
      <c r="D112" s="74">
        <v>0</v>
      </c>
      <c r="E112" s="74">
        <v>0</v>
      </c>
      <c r="F112" s="74">
        <v>0</v>
      </c>
      <c r="G112" s="74"/>
      <c r="H112" s="56"/>
    </row>
    <row r="113" spans="3:9" s="8" customFormat="1" ht="25.15" customHeight="1">
      <c r="C113" s="36" t="s">
        <v>63</v>
      </c>
      <c r="D113" s="74">
        <v>0</v>
      </c>
      <c r="E113" s="74">
        <v>0</v>
      </c>
      <c r="F113" s="74">
        <v>0</v>
      </c>
      <c r="G113" s="74"/>
      <c r="H113" s="56"/>
    </row>
    <row r="114" spans="3:9" s="8" customFormat="1" ht="25.15" customHeight="1">
      <c r="C114" s="36" t="s">
        <v>64</v>
      </c>
      <c r="D114" s="74">
        <v>0</v>
      </c>
      <c r="E114" s="74">
        <v>0</v>
      </c>
      <c r="F114" s="74">
        <v>0</v>
      </c>
      <c r="G114" s="74"/>
      <c r="H114" s="56"/>
    </row>
    <row r="115" spans="3:9" s="8" customFormat="1" ht="25.15" customHeight="1">
      <c r="C115" s="36" t="s">
        <v>65</v>
      </c>
      <c r="D115" s="74">
        <v>2235223778.6700001</v>
      </c>
      <c r="E115" s="74">
        <v>0</v>
      </c>
      <c r="F115" s="74">
        <v>0</v>
      </c>
      <c r="G115" s="74"/>
      <c r="H115" s="56"/>
    </row>
    <row r="116" spans="3:9" s="8" customFormat="1" ht="25.15" customHeight="1">
      <c r="C116" s="36" t="s">
        <v>66</v>
      </c>
      <c r="D116" s="74">
        <v>0</v>
      </c>
      <c r="E116" s="74">
        <v>0</v>
      </c>
      <c r="F116" s="74">
        <v>0</v>
      </c>
      <c r="G116" s="74"/>
      <c r="H116" s="56"/>
    </row>
    <row r="117" spans="3:9" s="8" customFormat="1" ht="25.15" customHeight="1">
      <c r="C117" s="36" t="s">
        <v>67</v>
      </c>
      <c r="D117" s="74">
        <v>38808718.780000001</v>
      </c>
      <c r="E117" s="74">
        <v>5084761.5</v>
      </c>
      <c r="F117" s="74">
        <v>29458101</v>
      </c>
      <c r="G117" s="74"/>
      <c r="H117" s="56"/>
      <c r="I117" s="11"/>
    </row>
    <row r="118" spans="3:9" s="8" customFormat="1" ht="25.15" customHeight="1">
      <c r="C118" s="36" t="s">
        <v>68</v>
      </c>
      <c r="D118" s="74">
        <v>7988024.1299999999</v>
      </c>
      <c r="E118" s="74">
        <v>2309842.27</v>
      </c>
      <c r="F118" s="74">
        <v>5364437.76</v>
      </c>
      <c r="G118" s="74"/>
      <c r="H118" s="56"/>
    </row>
    <row r="119" spans="3:9" s="8" customFormat="1" ht="25.15" customHeight="1">
      <c r="C119" s="36" t="s">
        <v>69</v>
      </c>
      <c r="D119" s="74">
        <v>671844.59</v>
      </c>
      <c r="E119" s="74">
        <v>168384.7</v>
      </c>
      <c r="F119" s="74">
        <v>137913.87</v>
      </c>
      <c r="G119" s="74"/>
      <c r="H119" s="56"/>
      <c r="I119" s="11"/>
    </row>
    <row r="120" spans="3:9" s="8" customFormat="1" ht="25.15" customHeight="1">
      <c r="C120" s="36" t="s">
        <v>70</v>
      </c>
      <c r="D120" s="74">
        <v>7524498.2599999998</v>
      </c>
      <c r="E120" s="74">
        <v>557000.1</v>
      </c>
      <c r="F120" s="74">
        <v>6241272.1299999999</v>
      </c>
      <c r="G120" s="74"/>
      <c r="H120" s="56"/>
    </row>
    <row r="121" spans="3:9" s="8" customFormat="1" ht="25.15" customHeight="1">
      <c r="C121" s="36" t="s">
        <v>71</v>
      </c>
      <c r="D121" s="74">
        <v>11371414.939999999</v>
      </c>
      <c r="E121" s="74">
        <v>1511768.93</v>
      </c>
      <c r="F121" s="74">
        <v>11106074.76</v>
      </c>
      <c r="G121" s="74"/>
      <c r="H121" s="56"/>
    </row>
    <row r="122" spans="3:9" s="8" customFormat="1" ht="25.15" customHeight="1">
      <c r="C122" s="36" t="s">
        <v>72</v>
      </c>
      <c r="D122" s="74">
        <v>0</v>
      </c>
      <c r="E122" s="74">
        <v>0</v>
      </c>
      <c r="F122" s="74">
        <v>0</v>
      </c>
      <c r="G122" s="74"/>
      <c r="H122" s="56"/>
    </row>
    <row r="123" spans="3:9" s="8" customFormat="1" ht="25.15" customHeight="1">
      <c r="C123" s="36" t="s">
        <v>73</v>
      </c>
      <c r="D123" s="75">
        <v>11252936.859999999</v>
      </c>
      <c r="E123" s="74">
        <v>537765.5</v>
      </c>
      <c r="F123" s="74">
        <v>6608402.4800000004</v>
      </c>
      <c r="G123" s="74"/>
      <c r="H123" s="56"/>
    </row>
    <row r="124" spans="3:9" s="8" customFormat="1" ht="25.15" customHeight="1">
      <c r="C124" s="36" t="s">
        <v>74</v>
      </c>
      <c r="D124" s="75">
        <v>0</v>
      </c>
      <c r="E124" s="74">
        <v>0</v>
      </c>
      <c r="F124" s="74">
        <v>0</v>
      </c>
      <c r="G124" s="74"/>
      <c r="H124" s="56"/>
    </row>
    <row r="125" spans="3:9" s="8" customFormat="1" ht="25.15" customHeight="1">
      <c r="C125" s="36" t="s">
        <v>75</v>
      </c>
      <c r="D125" s="75">
        <v>0</v>
      </c>
      <c r="E125" s="74">
        <v>0</v>
      </c>
      <c r="F125" s="74">
        <v>0</v>
      </c>
      <c r="G125" s="74"/>
      <c r="H125" s="56"/>
    </row>
    <row r="126" spans="3:9" s="8" customFormat="1" ht="25.15" customHeight="1">
      <c r="C126" s="36" t="s">
        <v>76</v>
      </c>
      <c r="D126" s="75">
        <v>0</v>
      </c>
      <c r="E126" s="74">
        <v>0</v>
      </c>
      <c r="F126" s="74">
        <v>0</v>
      </c>
      <c r="G126" s="74"/>
      <c r="H126" s="56"/>
    </row>
    <row r="127" spans="3:9" s="8" customFormat="1" ht="25.15" customHeight="1">
      <c r="C127" s="36" t="s">
        <v>77</v>
      </c>
      <c r="D127" s="75">
        <v>0</v>
      </c>
      <c r="E127" s="74">
        <v>0</v>
      </c>
      <c r="F127" s="74">
        <v>0</v>
      </c>
      <c r="G127" s="74"/>
      <c r="H127" s="56"/>
    </row>
    <row r="128" spans="3:9" s="8" customFormat="1" ht="25.15" customHeight="1">
      <c r="C128" s="36" t="s">
        <v>78</v>
      </c>
      <c r="D128" s="75">
        <v>0</v>
      </c>
      <c r="E128" s="74">
        <v>0</v>
      </c>
      <c r="F128" s="74">
        <v>0</v>
      </c>
      <c r="G128" s="74"/>
      <c r="H128" s="56"/>
    </row>
    <row r="129" spans="3:8" s="8" customFormat="1" ht="25.15" customHeight="1">
      <c r="C129" s="36" t="s">
        <v>79</v>
      </c>
      <c r="D129" s="75">
        <v>0</v>
      </c>
      <c r="E129" s="74">
        <v>0</v>
      </c>
      <c r="F129" s="74">
        <v>0</v>
      </c>
      <c r="G129" s="74"/>
      <c r="H129" s="56"/>
    </row>
    <row r="130" spans="3:8" s="8" customFormat="1" ht="25.15" customHeight="1">
      <c r="C130" s="36" t="s">
        <v>80</v>
      </c>
      <c r="D130" s="75">
        <v>0</v>
      </c>
      <c r="E130" s="74">
        <v>0</v>
      </c>
      <c r="F130" s="74">
        <v>0</v>
      </c>
      <c r="G130" s="74"/>
      <c r="H130" s="56"/>
    </row>
    <row r="131" spans="3:8" s="8" customFormat="1" ht="25.15" customHeight="1">
      <c r="C131" s="45" t="s">
        <v>81</v>
      </c>
      <c r="D131" s="76">
        <v>0</v>
      </c>
      <c r="E131" s="76">
        <v>0</v>
      </c>
      <c r="F131" s="76">
        <v>0</v>
      </c>
      <c r="G131" s="76"/>
      <c r="H131" s="64"/>
    </row>
    <row r="132" spans="3:8" s="8" customFormat="1">
      <c r="C132" s="1"/>
      <c r="D132" s="1"/>
      <c r="E132" s="1"/>
      <c r="F132" s="1"/>
      <c r="G132" s="1"/>
      <c r="H132" s="1"/>
    </row>
    <row r="133" spans="3:8" s="8" customFormat="1">
      <c r="C133" s="1"/>
      <c r="D133" s="1"/>
      <c r="E133" s="1"/>
      <c r="F133" s="1"/>
      <c r="G133" s="1"/>
      <c r="H133" s="1"/>
    </row>
    <row r="134" spans="3:8" s="8" customFormat="1">
      <c r="C134" s="1"/>
      <c r="D134" s="1"/>
      <c r="E134" s="1"/>
      <c r="F134" s="1"/>
      <c r="G134" s="1"/>
      <c r="H134" s="1"/>
    </row>
    <row r="135" spans="3:8" s="8" customFormat="1">
      <c r="C135" s="32" t="s">
        <v>82</v>
      </c>
      <c r="D135" s="33" t="s">
        <v>9</v>
      </c>
      <c r="E135" s="33" t="s">
        <v>83</v>
      </c>
      <c r="F135" s="33" t="s">
        <v>84</v>
      </c>
      <c r="G135" s="33" t="s">
        <v>58</v>
      </c>
      <c r="H135" s="1"/>
    </row>
    <row r="136" spans="3:8" s="8" customFormat="1">
      <c r="C136" s="34"/>
      <c r="D136" s="34"/>
      <c r="E136" s="36"/>
      <c r="F136" s="36"/>
      <c r="G136" s="36"/>
      <c r="H136" s="1"/>
    </row>
    <row r="137" spans="3:8" s="8" customFormat="1" ht="25.15" customHeight="1">
      <c r="C137" s="36" t="s">
        <v>85</v>
      </c>
      <c r="D137" s="37"/>
      <c r="E137" s="37"/>
      <c r="F137" s="37">
        <v>0</v>
      </c>
      <c r="G137" s="37"/>
      <c r="H137" s="1"/>
    </row>
    <row r="138" spans="3:8" s="8" customFormat="1" ht="25.15" customHeight="1">
      <c r="C138" s="36" t="s">
        <v>77</v>
      </c>
      <c r="D138" s="37"/>
      <c r="E138" s="37"/>
      <c r="F138" s="37"/>
      <c r="G138" s="37"/>
      <c r="H138" s="1"/>
    </row>
    <row r="139" spans="3:8" s="8" customFormat="1" ht="25.15" customHeight="1">
      <c r="C139" s="36" t="s">
        <v>86</v>
      </c>
      <c r="D139" s="37"/>
      <c r="E139" s="37"/>
      <c r="F139" s="37"/>
      <c r="G139" s="37"/>
      <c r="H139" s="1"/>
    </row>
    <row r="140" spans="3:8" s="8" customFormat="1" ht="25.15" customHeight="1">
      <c r="C140" s="36" t="s">
        <v>87</v>
      </c>
      <c r="D140" s="37"/>
      <c r="E140" s="37"/>
      <c r="F140" s="37"/>
      <c r="G140" s="37"/>
      <c r="H140" s="1"/>
    </row>
    <row r="141" spans="3:8" s="8" customFormat="1" ht="25.15" customHeight="1">
      <c r="C141" s="36" t="s">
        <v>88</v>
      </c>
      <c r="D141" s="37"/>
      <c r="E141" s="37"/>
      <c r="F141" s="37"/>
      <c r="G141" s="37"/>
      <c r="H141" s="1"/>
    </row>
    <row r="142" spans="3:8" s="8" customFormat="1" ht="25.15" customHeight="1">
      <c r="C142" s="36" t="s">
        <v>89</v>
      </c>
      <c r="D142" s="37"/>
      <c r="E142" s="37"/>
      <c r="F142" s="37"/>
      <c r="G142" s="37"/>
      <c r="H142" s="1"/>
    </row>
    <row r="143" spans="3:8" s="8" customFormat="1" ht="25.15" customHeight="1">
      <c r="C143" s="36" t="s">
        <v>90</v>
      </c>
      <c r="D143" s="37"/>
      <c r="E143" s="37"/>
      <c r="F143" s="37"/>
      <c r="G143" s="37"/>
      <c r="H143" s="1"/>
    </row>
    <row r="144" spans="3:8" s="8" customFormat="1" ht="25.15" customHeight="1">
      <c r="C144" s="36" t="s">
        <v>91</v>
      </c>
      <c r="D144" s="37"/>
      <c r="E144" s="37"/>
      <c r="F144" s="37"/>
      <c r="G144" s="37"/>
      <c r="H144" s="1"/>
    </row>
    <row r="145" spans="3:8" s="8" customFormat="1" ht="25.15" customHeight="1">
      <c r="C145" s="36" t="s">
        <v>92</v>
      </c>
      <c r="D145" s="37"/>
      <c r="E145" s="37"/>
      <c r="F145" s="37"/>
      <c r="G145" s="37"/>
      <c r="H145" s="1"/>
    </row>
    <row r="146" spans="3:8" s="8" customFormat="1" ht="25.15" customHeight="1">
      <c r="C146" s="36" t="s">
        <v>93</v>
      </c>
      <c r="D146" s="37"/>
      <c r="E146" s="37"/>
      <c r="F146" s="37"/>
      <c r="G146" s="37"/>
      <c r="H146" s="1"/>
    </row>
    <row r="147" spans="3:8" s="8" customFormat="1" ht="25.15" customHeight="1">
      <c r="C147" s="36" t="s">
        <v>94</v>
      </c>
      <c r="D147" s="37"/>
      <c r="E147" s="37"/>
      <c r="F147" s="37"/>
      <c r="G147" s="37"/>
      <c r="H147" s="1"/>
    </row>
    <row r="148" spans="3:8" s="8" customFormat="1" ht="25.15" customHeight="1">
      <c r="C148" s="36" t="s">
        <v>95</v>
      </c>
      <c r="D148" s="37"/>
      <c r="E148" s="37"/>
      <c r="F148" s="37"/>
      <c r="G148" s="37"/>
      <c r="H148" s="1"/>
    </row>
    <row r="149" spans="3:8" s="8" customFormat="1" ht="25.15" customHeight="1">
      <c r="C149" s="45" t="s">
        <v>96</v>
      </c>
      <c r="D149" s="40"/>
      <c r="E149" s="40"/>
      <c r="F149" s="40"/>
      <c r="G149" s="40"/>
      <c r="H149" s="1"/>
    </row>
    <row r="150" spans="3:8" s="8" customFormat="1">
      <c r="C150" s="1"/>
      <c r="D150" s="1"/>
      <c r="E150" s="1"/>
      <c r="F150" s="1"/>
      <c r="G150" s="1"/>
      <c r="H150" s="1"/>
    </row>
    <row r="151" spans="3:8" s="8" customFormat="1">
      <c r="C151" s="1"/>
      <c r="D151" s="1"/>
      <c r="E151" s="1"/>
      <c r="F151" s="1"/>
      <c r="G151" s="1"/>
      <c r="H151" s="1"/>
    </row>
    <row r="152" spans="3:8" s="8" customFormat="1">
      <c r="C152" s="1"/>
      <c r="D152" s="1"/>
      <c r="E152" s="1"/>
      <c r="F152" s="1"/>
      <c r="G152" s="1"/>
      <c r="H152" s="1"/>
    </row>
    <row r="153" spans="3:8" s="8" customFormat="1">
      <c r="C153" s="1"/>
      <c r="D153" s="1"/>
      <c r="E153" s="1"/>
      <c r="F153" s="1"/>
      <c r="G153" s="1"/>
      <c r="H153" s="1"/>
    </row>
    <row r="154" spans="3:8" s="8" customFormat="1">
      <c r="C154" s="1"/>
      <c r="D154" s="1"/>
      <c r="E154" s="1"/>
      <c r="F154" s="1"/>
      <c r="G154" s="1"/>
      <c r="H154" s="1"/>
    </row>
    <row r="155" spans="3:8" s="8" customFormat="1" ht="27" customHeight="1">
      <c r="C155" s="32" t="s">
        <v>97</v>
      </c>
      <c r="D155" s="33" t="s">
        <v>9</v>
      </c>
      <c r="E155" s="1"/>
      <c r="F155" s="1"/>
      <c r="G155" s="1"/>
      <c r="H155" s="1"/>
    </row>
    <row r="156" spans="3:8" s="8" customFormat="1">
      <c r="C156" s="77"/>
      <c r="D156" s="35"/>
      <c r="E156" s="1"/>
      <c r="F156" s="1"/>
      <c r="G156" s="1"/>
      <c r="H156" s="1"/>
    </row>
    <row r="157" spans="3:8" s="8" customFormat="1" ht="25.15" customHeight="1">
      <c r="C157" s="36" t="s">
        <v>98</v>
      </c>
      <c r="D157" s="37"/>
      <c r="E157" s="1"/>
      <c r="F157" s="1"/>
      <c r="G157" s="1"/>
      <c r="H157" s="1"/>
    </row>
    <row r="158" spans="3:8" s="8" customFormat="1" ht="36.75" customHeight="1">
      <c r="C158" s="66" t="s">
        <v>99</v>
      </c>
      <c r="D158" s="37"/>
      <c r="E158" s="1"/>
      <c r="F158" s="1"/>
      <c r="G158" s="1"/>
      <c r="H158" s="1"/>
    </row>
    <row r="159" spans="3:8" s="8" customFormat="1" ht="25.15" customHeight="1">
      <c r="C159" s="45" t="s">
        <v>100</v>
      </c>
      <c r="D159" s="40"/>
      <c r="E159" s="1"/>
      <c r="F159" s="1"/>
      <c r="G159" s="1"/>
      <c r="H159" s="1"/>
    </row>
    <row r="160" spans="3:8" s="8" customFormat="1" ht="15" customHeight="1">
      <c r="C160" s="1"/>
      <c r="D160" s="1"/>
      <c r="E160" s="1"/>
      <c r="F160" s="1"/>
      <c r="G160" s="1"/>
      <c r="H160" s="1"/>
    </row>
    <row r="161" spans="3:8" s="8" customFormat="1" ht="15">
      <c r="C161" s="78"/>
      <c r="D161" s="1"/>
      <c r="E161" s="1"/>
      <c r="F161" s="1"/>
      <c r="G161" s="1"/>
      <c r="H161" s="1"/>
    </row>
    <row r="162" spans="3:8" s="8" customFormat="1">
      <c r="C162" s="1"/>
      <c r="D162" s="1"/>
      <c r="E162" s="1"/>
      <c r="F162" s="1"/>
      <c r="G162" s="1"/>
      <c r="H162" s="1"/>
    </row>
    <row r="163" spans="3:8" s="8" customFormat="1" ht="14.25" customHeight="1">
      <c r="C163" s="1"/>
      <c r="D163" s="1"/>
      <c r="E163" s="1"/>
      <c r="F163" s="1"/>
      <c r="G163" s="1"/>
      <c r="H163" s="1"/>
    </row>
    <row r="164" spans="3:8" s="8" customFormat="1" ht="14.25" customHeight="1">
      <c r="C164" s="79" t="s">
        <v>101</v>
      </c>
      <c r="D164" s="80" t="s">
        <v>9</v>
      </c>
      <c r="E164" s="81" t="s">
        <v>102</v>
      </c>
      <c r="F164" s="1"/>
      <c r="G164" s="1"/>
      <c r="H164" s="1"/>
    </row>
    <row r="165" spans="3:8" s="8" customFormat="1" ht="25.15" customHeight="1">
      <c r="C165" s="36" t="s">
        <v>103</v>
      </c>
      <c r="D165" s="82"/>
      <c r="E165" s="83"/>
      <c r="F165" s="1"/>
      <c r="G165" s="1"/>
      <c r="H165" s="1"/>
    </row>
    <row r="166" spans="3:8" s="8" customFormat="1" ht="25.15" customHeight="1">
      <c r="C166" s="36" t="s">
        <v>104</v>
      </c>
      <c r="D166" s="84"/>
      <c r="E166" s="38"/>
      <c r="F166" s="1"/>
      <c r="G166" s="1"/>
      <c r="H166" s="1"/>
    </row>
    <row r="167" spans="3:8" s="8" customFormat="1" ht="25.15" customHeight="1">
      <c r="C167" s="36" t="s">
        <v>105</v>
      </c>
      <c r="D167" s="84"/>
      <c r="E167" s="38"/>
      <c r="F167" s="1"/>
      <c r="G167" s="1"/>
      <c r="H167" s="1"/>
    </row>
    <row r="168" spans="3:8" s="8" customFormat="1" ht="25.15" customHeight="1">
      <c r="C168" s="45" t="s">
        <v>106</v>
      </c>
      <c r="D168" s="85"/>
      <c r="E168" s="39"/>
      <c r="F168" s="1"/>
      <c r="G168" s="1"/>
      <c r="H168" s="1"/>
    </row>
    <row r="169" spans="3:8" s="8" customFormat="1" ht="14.25" customHeight="1">
      <c r="C169" s="5"/>
      <c r="D169" s="5"/>
      <c r="E169" s="5"/>
      <c r="F169" s="1"/>
      <c r="G169" s="1"/>
      <c r="H169" s="1"/>
    </row>
    <row r="170" spans="3:8" s="8" customFormat="1">
      <c r="C170" s="26" t="s">
        <v>107</v>
      </c>
      <c r="D170" s="1"/>
      <c r="E170" s="1"/>
      <c r="F170" s="1"/>
      <c r="G170" s="1"/>
      <c r="H170" s="1"/>
    </row>
    <row r="171" spans="3:8" s="8" customFormat="1">
      <c r="C171" s="1"/>
      <c r="D171" s="1"/>
      <c r="E171" s="1"/>
      <c r="F171" s="1"/>
      <c r="G171" s="1"/>
      <c r="H171" s="1"/>
    </row>
    <row r="172" spans="3:8" s="8" customFormat="1" ht="20.25" customHeight="1">
      <c r="C172" s="79" t="s">
        <v>108</v>
      </c>
      <c r="D172" s="86" t="s">
        <v>9</v>
      </c>
      <c r="E172" s="33" t="s">
        <v>109</v>
      </c>
      <c r="F172" s="87" t="s">
        <v>24</v>
      </c>
      <c r="G172" s="33" t="s">
        <v>25</v>
      </c>
      <c r="H172" s="1"/>
    </row>
    <row r="173" spans="3:8" s="8" customFormat="1" ht="25.15" customHeight="1">
      <c r="C173" s="36" t="s">
        <v>110</v>
      </c>
      <c r="D173" s="88">
        <v>212627503.18000001</v>
      </c>
      <c r="E173" s="88">
        <v>0</v>
      </c>
      <c r="F173" s="88">
        <v>0</v>
      </c>
      <c r="G173" s="88">
        <f>+SUM(G174:G182)</f>
        <v>0</v>
      </c>
      <c r="H173" s="1"/>
    </row>
    <row r="174" spans="3:8" s="8" customFormat="1" ht="25.15" customHeight="1">
      <c r="C174" s="36" t="s">
        <v>111</v>
      </c>
      <c r="D174" s="59">
        <v>-160447.06</v>
      </c>
      <c r="E174" s="59">
        <v>0</v>
      </c>
      <c r="F174" s="74">
        <v>0</v>
      </c>
      <c r="G174" s="75">
        <v>0</v>
      </c>
      <c r="H174" s="1"/>
    </row>
    <row r="175" spans="3:8" s="8" customFormat="1" ht="25.15" customHeight="1">
      <c r="C175" s="36" t="s">
        <v>112</v>
      </c>
      <c r="D175" s="59">
        <v>11597.46</v>
      </c>
      <c r="E175" s="59">
        <v>0</v>
      </c>
      <c r="F175" s="74">
        <v>0</v>
      </c>
      <c r="G175" s="75">
        <v>0</v>
      </c>
      <c r="H175" s="1"/>
    </row>
    <row r="176" spans="3:8" s="8" customFormat="1" ht="25.15" customHeight="1">
      <c r="C176" s="36" t="s">
        <v>113</v>
      </c>
      <c r="D176" s="59">
        <v>16081649.140000001</v>
      </c>
      <c r="E176" s="59">
        <v>0</v>
      </c>
      <c r="F176" s="74">
        <v>0</v>
      </c>
      <c r="G176" s="75">
        <v>0</v>
      </c>
      <c r="H176" s="1"/>
    </row>
    <row r="177" spans="3:8" s="8" customFormat="1" ht="25.15" customHeight="1">
      <c r="C177" s="36" t="s">
        <v>114</v>
      </c>
      <c r="D177" s="59">
        <v>0</v>
      </c>
      <c r="E177" s="59">
        <v>0</v>
      </c>
      <c r="F177" s="74">
        <v>0</v>
      </c>
      <c r="G177" s="75">
        <v>0</v>
      </c>
      <c r="H177" s="1"/>
    </row>
    <row r="178" spans="3:8" s="8" customFormat="1" ht="25.15" customHeight="1">
      <c r="C178" s="36" t="s">
        <v>115</v>
      </c>
      <c r="D178" s="59">
        <v>0</v>
      </c>
      <c r="E178" s="59">
        <v>0</v>
      </c>
      <c r="F178" s="74">
        <v>0</v>
      </c>
      <c r="G178" s="75">
        <v>0</v>
      </c>
      <c r="H178" s="1"/>
    </row>
    <row r="179" spans="3:8" s="8" customFormat="1" ht="39.75" customHeight="1">
      <c r="C179" s="66" t="s">
        <v>116</v>
      </c>
      <c r="D179" s="59">
        <v>0</v>
      </c>
      <c r="E179" s="59">
        <v>0</v>
      </c>
      <c r="F179" s="74">
        <v>0</v>
      </c>
      <c r="G179" s="75">
        <v>0</v>
      </c>
      <c r="H179" s="1"/>
    </row>
    <row r="180" spans="3:8" s="8" customFormat="1" ht="25.15" customHeight="1">
      <c r="C180" s="36" t="s">
        <v>117</v>
      </c>
      <c r="D180" s="59">
        <v>3220104.14</v>
      </c>
      <c r="E180" s="59">
        <v>0</v>
      </c>
      <c r="F180" s="74">
        <v>0</v>
      </c>
      <c r="G180" s="75">
        <v>0</v>
      </c>
      <c r="H180" s="1"/>
    </row>
    <row r="181" spans="3:8" s="8" customFormat="1" ht="25.15" customHeight="1">
      <c r="C181" s="36" t="s">
        <v>118</v>
      </c>
      <c r="D181" s="59">
        <v>0</v>
      </c>
      <c r="E181" s="59">
        <v>0</v>
      </c>
      <c r="F181" s="74">
        <v>0</v>
      </c>
      <c r="G181" s="75">
        <v>0</v>
      </c>
      <c r="H181" s="1"/>
    </row>
    <row r="182" spans="3:8" s="8" customFormat="1" ht="25.15" customHeight="1">
      <c r="C182" s="36" t="s">
        <v>119</v>
      </c>
      <c r="D182" s="59">
        <v>193474599.5</v>
      </c>
      <c r="E182" s="59">
        <v>0</v>
      </c>
      <c r="F182" s="74">
        <v>0</v>
      </c>
      <c r="G182" s="75">
        <v>0</v>
      </c>
      <c r="H182" s="1"/>
    </row>
    <row r="183" spans="3:8" s="8" customFormat="1" ht="25.15" customHeight="1">
      <c r="C183" s="36" t="s">
        <v>120</v>
      </c>
      <c r="D183" s="59">
        <v>0</v>
      </c>
      <c r="E183" s="59">
        <v>0</v>
      </c>
      <c r="F183" s="74">
        <v>0</v>
      </c>
      <c r="G183" s="75">
        <v>0</v>
      </c>
      <c r="H183" s="1"/>
    </row>
    <row r="184" spans="3:8" s="8" customFormat="1" ht="25.15" customHeight="1">
      <c r="C184" s="36" t="s">
        <v>121</v>
      </c>
      <c r="D184" s="59">
        <v>0</v>
      </c>
      <c r="E184" s="59">
        <v>0</v>
      </c>
      <c r="F184" s="74">
        <v>0</v>
      </c>
      <c r="G184" s="75">
        <v>0</v>
      </c>
      <c r="H184" s="1"/>
    </row>
    <row r="185" spans="3:8" s="8" customFormat="1" ht="36.75" customHeight="1">
      <c r="C185" s="66" t="s">
        <v>122</v>
      </c>
      <c r="D185" s="59">
        <v>0</v>
      </c>
      <c r="E185" s="59">
        <v>0</v>
      </c>
      <c r="F185" s="74">
        <v>0</v>
      </c>
      <c r="G185" s="75">
        <v>0</v>
      </c>
      <c r="H185" s="1"/>
    </row>
    <row r="186" spans="3:8" s="8" customFormat="1" ht="25.15" customHeight="1">
      <c r="C186" s="45" t="s">
        <v>123</v>
      </c>
      <c r="D186" s="63">
        <v>0</v>
      </c>
      <c r="E186" s="63">
        <v>0</v>
      </c>
      <c r="F186" s="76">
        <v>0</v>
      </c>
      <c r="G186" s="89">
        <v>0</v>
      </c>
      <c r="H186" s="1"/>
    </row>
    <row r="187" spans="3:8" s="8" customFormat="1">
      <c r="C187" s="1"/>
      <c r="D187" s="1"/>
      <c r="E187" s="1"/>
      <c r="F187" s="1"/>
      <c r="G187" s="1"/>
      <c r="H187" s="1"/>
    </row>
    <row r="188" spans="3:8" s="8" customFormat="1">
      <c r="C188" s="1"/>
      <c r="D188" s="1"/>
      <c r="E188" s="1"/>
      <c r="F188" s="1"/>
      <c r="G188" s="1"/>
      <c r="H188" s="1"/>
    </row>
    <row r="189" spans="3:8" s="8" customFormat="1">
      <c r="C189" s="1"/>
      <c r="D189" s="1"/>
      <c r="E189" s="1"/>
      <c r="F189" s="1"/>
      <c r="G189" s="1"/>
      <c r="H189" s="1"/>
    </row>
    <row r="190" spans="3:8" s="8" customFormat="1">
      <c r="C190" s="1"/>
      <c r="D190" s="1"/>
      <c r="E190" s="1"/>
      <c r="F190" s="1"/>
      <c r="G190" s="1"/>
      <c r="H190" s="1"/>
    </row>
    <row r="191" spans="3:8" s="8" customFormat="1">
      <c r="C191" s="1"/>
      <c r="D191" s="1"/>
      <c r="E191" s="1"/>
      <c r="F191" s="1"/>
      <c r="G191" s="1"/>
      <c r="H191" s="1"/>
    </row>
    <row r="192" spans="3:8" s="8" customFormat="1" ht="27.75" customHeight="1">
      <c r="C192" s="79" t="s">
        <v>124</v>
      </c>
      <c r="D192" s="86" t="s">
        <v>9</v>
      </c>
      <c r="E192" s="33" t="s">
        <v>125</v>
      </c>
      <c r="F192" s="33" t="s">
        <v>102</v>
      </c>
      <c r="G192" s="9"/>
      <c r="H192" s="1"/>
    </row>
    <row r="193" spans="3:8" s="8" customFormat="1" ht="25.15" customHeight="1">
      <c r="C193" s="36" t="s">
        <v>126</v>
      </c>
      <c r="D193" s="90">
        <v>876610573.37</v>
      </c>
      <c r="E193" s="91"/>
      <c r="F193" s="92"/>
      <c r="G193" s="93"/>
      <c r="H193" s="1"/>
    </row>
    <row r="194" spans="3:8" s="8" customFormat="1" ht="25.15" customHeight="1">
      <c r="C194" s="36" t="s">
        <v>127</v>
      </c>
      <c r="D194" s="94">
        <v>0</v>
      </c>
      <c r="E194" s="93"/>
      <c r="F194" s="95"/>
      <c r="G194" s="93"/>
      <c r="H194" s="1"/>
    </row>
    <row r="195" spans="3:8" s="8" customFormat="1" ht="25.15" customHeight="1">
      <c r="C195" s="36" t="s">
        <v>128</v>
      </c>
      <c r="D195" s="94">
        <v>876610573.37</v>
      </c>
      <c r="E195" s="93"/>
      <c r="F195" s="96" t="s">
        <v>129</v>
      </c>
      <c r="G195" s="97"/>
      <c r="H195" s="1"/>
    </row>
    <row r="196" spans="3:8" s="8" customFormat="1" ht="25.15" customHeight="1">
      <c r="C196" s="36" t="s">
        <v>130</v>
      </c>
      <c r="D196" s="94">
        <v>0</v>
      </c>
      <c r="E196" s="93"/>
      <c r="F196" s="95"/>
      <c r="G196" s="93"/>
      <c r="H196" s="1"/>
    </row>
    <row r="197" spans="3:8" s="8" customFormat="1" ht="25.15" customHeight="1">
      <c r="C197" s="36" t="s">
        <v>131</v>
      </c>
      <c r="D197" s="94">
        <v>0</v>
      </c>
      <c r="E197" s="93"/>
      <c r="F197" s="95"/>
      <c r="G197" s="93"/>
      <c r="H197" s="1"/>
    </row>
    <row r="198" spans="3:8" s="8" customFormat="1" ht="25.15" customHeight="1">
      <c r="C198" s="36" t="s">
        <v>132</v>
      </c>
      <c r="D198" s="94">
        <v>0</v>
      </c>
      <c r="E198" s="93"/>
      <c r="F198" s="95"/>
      <c r="G198" s="93"/>
      <c r="H198" s="1"/>
    </row>
    <row r="199" spans="3:8" s="8" customFormat="1" ht="25.15" customHeight="1">
      <c r="C199" s="36" t="s">
        <v>133</v>
      </c>
      <c r="D199" s="94">
        <v>0</v>
      </c>
      <c r="E199" s="93"/>
      <c r="F199" s="95"/>
      <c r="G199" s="93"/>
      <c r="H199" s="1"/>
    </row>
    <row r="200" spans="3:8" s="8" customFormat="1" ht="25.15" customHeight="1">
      <c r="C200" s="36" t="s">
        <v>134</v>
      </c>
      <c r="D200" s="94">
        <v>0</v>
      </c>
      <c r="E200" s="93"/>
      <c r="F200" s="95"/>
      <c r="G200" s="93"/>
      <c r="H200" s="1"/>
    </row>
    <row r="201" spans="3:8" s="8" customFormat="1" ht="25.15" customHeight="1">
      <c r="C201" s="36" t="s">
        <v>135</v>
      </c>
      <c r="D201" s="94">
        <v>0</v>
      </c>
      <c r="E201" s="93"/>
      <c r="F201" s="95"/>
      <c r="G201" s="93"/>
      <c r="H201" s="1"/>
    </row>
    <row r="202" spans="3:8" s="8" customFormat="1" ht="25.15" customHeight="1">
      <c r="C202" s="36" t="s">
        <v>136</v>
      </c>
      <c r="D202" s="94">
        <v>0</v>
      </c>
      <c r="E202" s="93"/>
      <c r="F202" s="95"/>
      <c r="G202" s="93"/>
      <c r="H202" s="1"/>
    </row>
    <row r="203" spans="3:8" s="8" customFormat="1" ht="25.15" customHeight="1">
      <c r="C203" s="36" t="s">
        <v>137</v>
      </c>
      <c r="D203" s="94">
        <v>0</v>
      </c>
      <c r="E203" s="93"/>
      <c r="F203" s="95"/>
      <c r="G203" s="93"/>
      <c r="H203" s="1"/>
    </row>
    <row r="204" spans="3:8" s="8" customFormat="1" ht="36.75" customHeight="1">
      <c r="C204" s="66" t="s">
        <v>138</v>
      </c>
      <c r="D204" s="94">
        <v>0</v>
      </c>
      <c r="E204" s="93"/>
      <c r="F204" s="95"/>
      <c r="G204" s="93"/>
      <c r="H204" s="1"/>
    </row>
    <row r="205" spans="3:8" s="8" customFormat="1" ht="34.5" customHeight="1">
      <c r="C205" s="66" t="s">
        <v>139</v>
      </c>
      <c r="D205" s="94">
        <v>0</v>
      </c>
      <c r="E205" s="93"/>
      <c r="F205" s="95"/>
      <c r="G205" s="93"/>
      <c r="H205" s="1"/>
    </row>
    <row r="206" spans="3:8" s="8" customFormat="1" ht="25.15" customHeight="1">
      <c r="C206" s="45" t="s">
        <v>140</v>
      </c>
      <c r="D206" s="98">
        <v>0</v>
      </c>
      <c r="E206" s="99"/>
      <c r="F206" s="100"/>
      <c r="G206" s="93"/>
      <c r="H206" s="1"/>
    </row>
    <row r="207" spans="3:8" s="8" customFormat="1">
      <c r="C207" s="1"/>
      <c r="D207" s="1"/>
      <c r="E207" s="1"/>
      <c r="F207" s="1"/>
      <c r="G207" s="1"/>
      <c r="H207" s="1"/>
    </row>
    <row r="208" spans="3:8" s="8" customFormat="1">
      <c r="C208" s="1"/>
      <c r="D208" s="1"/>
      <c r="E208" s="1"/>
      <c r="F208" s="1"/>
      <c r="G208" s="1"/>
      <c r="H208" s="1"/>
    </row>
    <row r="209" spans="3:8" s="8" customFormat="1" ht="15">
      <c r="C209" s="78"/>
      <c r="D209" s="1"/>
      <c r="E209" s="1"/>
      <c r="F209" s="1"/>
      <c r="G209" s="1"/>
      <c r="H209" s="1"/>
    </row>
    <row r="210" spans="3:8" s="8" customFormat="1">
      <c r="C210" s="1"/>
      <c r="D210" s="1"/>
      <c r="E210" s="1"/>
      <c r="F210" s="1"/>
      <c r="G210" s="1"/>
      <c r="H210" s="1"/>
    </row>
    <row r="211" spans="3:8" s="8" customFormat="1" ht="24" customHeight="1">
      <c r="C211" s="79" t="s">
        <v>141</v>
      </c>
      <c r="D211" s="86" t="s">
        <v>9</v>
      </c>
      <c r="E211" s="33" t="s">
        <v>125</v>
      </c>
      <c r="F211" s="33" t="s">
        <v>102</v>
      </c>
      <c r="G211" s="9"/>
      <c r="H211" s="1"/>
    </row>
    <row r="212" spans="3:8" s="8" customFormat="1" ht="25.15" customHeight="1">
      <c r="C212" s="36" t="s">
        <v>142</v>
      </c>
      <c r="D212" s="101"/>
      <c r="E212" s="91"/>
      <c r="F212" s="92"/>
      <c r="G212" s="93"/>
      <c r="H212" s="1"/>
    </row>
    <row r="213" spans="3:8" s="8" customFormat="1" ht="25.15" customHeight="1">
      <c r="C213" s="36" t="s">
        <v>143</v>
      </c>
      <c r="D213" s="102"/>
      <c r="E213" s="93"/>
      <c r="F213" s="95"/>
      <c r="G213" s="93"/>
      <c r="H213" s="1"/>
    </row>
    <row r="214" spans="3:8" s="8" customFormat="1" ht="25.15" customHeight="1">
      <c r="C214" s="36" t="s">
        <v>144</v>
      </c>
      <c r="D214" s="102"/>
      <c r="E214" s="93"/>
      <c r="F214" s="95"/>
      <c r="G214" s="93"/>
      <c r="H214" s="1"/>
    </row>
    <row r="215" spans="3:8" s="8" customFormat="1" ht="25.15" customHeight="1">
      <c r="C215" s="36" t="s">
        <v>145</v>
      </c>
      <c r="D215" s="102"/>
      <c r="E215" s="93"/>
      <c r="F215" s="95"/>
      <c r="G215" s="93"/>
      <c r="H215" s="1"/>
    </row>
    <row r="216" spans="3:8" s="8" customFormat="1" ht="25.15" customHeight="1">
      <c r="C216" s="36" t="s">
        <v>146</v>
      </c>
      <c r="D216" s="102"/>
      <c r="E216" s="93"/>
      <c r="F216" s="95"/>
      <c r="G216" s="93"/>
      <c r="H216" s="1"/>
    </row>
    <row r="217" spans="3:8" s="8" customFormat="1" ht="25.15" customHeight="1">
      <c r="C217" s="45" t="s">
        <v>147</v>
      </c>
      <c r="D217" s="103"/>
      <c r="E217" s="99"/>
      <c r="F217" s="100"/>
      <c r="G217" s="93"/>
      <c r="H217" s="1"/>
    </row>
    <row r="218" spans="3:8" s="8" customFormat="1" ht="16.5" customHeight="1">
      <c r="C218" s="1"/>
      <c r="D218" s="1"/>
      <c r="E218" s="1"/>
      <c r="F218" s="1"/>
      <c r="G218" s="1"/>
      <c r="H218" s="1"/>
    </row>
    <row r="219" spans="3:8" s="8" customFormat="1">
      <c r="C219" s="1"/>
      <c r="D219" s="1"/>
      <c r="E219" s="1"/>
      <c r="F219" s="1"/>
      <c r="G219" s="1"/>
      <c r="H219" s="1"/>
    </row>
    <row r="220" spans="3:8" s="8" customFormat="1">
      <c r="C220" s="1"/>
      <c r="D220" s="1"/>
      <c r="E220" s="1"/>
      <c r="F220" s="1"/>
      <c r="G220" s="1"/>
      <c r="H220" s="1"/>
    </row>
    <row r="221" spans="3:8" s="8" customFormat="1" ht="18.75" customHeight="1">
      <c r="C221" s="1"/>
      <c r="D221" s="1"/>
      <c r="E221" s="1"/>
      <c r="F221" s="1"/>
      <c r="G221" s="1"/>
      <c r="H221" s="1"/>
    </row>
    <row r="222" spans="3:8" s="8" customFormat="1">
      <c r="C222" s="1"/>
      <c r="D222" s="1"/>
      <c r="E222" s="1"/>
      <c r="F222" s="1"/>
      <c r="G222" s="1"/>
      <c r="H222" s="1"/>
    </row>
    <row r="223" spans="3:8" s="8" customFormat="1" ht="27" customHeight="1">
      <c r="C223" s="79" t="s">
        <v>148</v>
      </c>
      <c r="D223" s="86" t="s">
        <v>9</v>
      </c>
      <c r="E223" s="104" t="s">
        <v>125</v>
      </c>
      <c r="F223" s="104" t="s">
        <v>47</v>
      </c>
      <c r="G223" s="1"/>
      <c r="H223" s="1"/>
    </row>
    <row r="224" spans="3:8" s="8" customFormat="1">
      <c r="C224" s="77"/>
      <c r="D224" s="35"/>
      <c r="E224" s="35">
        <v>0</v>
      </c>
      <c r="F224" s="35">
        <v>0</v>
      </c>
      <c r="G224" s="1"/>
      <c r="H224" s="1"/>
    </row>
    <row r="225" spans="3:8" s="8" customFormat="1">
      <c r="C225" s="70" t="s">
        <v>149</v>
      </c>
      <c r="D225" s="37"/>
      <c r="E225" s="37">
        <v>0</v>
      </c>
      <c r="F225" s="37">
        <v>0</v>
      </c>
      <c r="G225" s="1"/>
      <c r="H225" s="1"/>
    </row>
    <row r="226" spans="3:8" s="8" customFormat="1">
      <c r="C226" s="45"/>
      <c r="D226" s="105"/>
      <c r="E226" s="105">
        <v>0</v>
      </c>
      <c r="F226" s="105">
        <v>0</v>
      </c>
      <c r="G226" s="1"/>
      <c r="H226" s="1"/>
    </row>
    <row r="227" spans="3:8" s="8" customFormat="1">
      <c r="C227" s="1"/>
      <c r="D227" s="1"/>
      <c r="E227" s="1"/>
      <c r="F227" s="1"/>
      <c r="G227" s="1"/>
      <c r="H227" s="1"/>
    </row>
    <row r="228" spans="3:8" s="8" customFormat="1">
      <c r="C228" s="1"/>
      <c r="D228" s="1"/>
      <c r="E228" s="1"/>
      <c r="F228" s="1"/>
      <c r="G228" s="1"/>
      <c r="H228" s="1"/>
    </row>
    <row r="229" spans="3:8" s="8" customFormat="1">
      <c r="C229" s="1"/>
      <c r="D229" s="1"/>
      <c r="E229" s="1"/>
      <c r="F229" s="1"/>
      <c r="G229" s="1"/>
      <c r="H229" s="1"/>
    </row>
    <row r="230" spans="3:8" s="8" customFormat="1">
      <c r="C230" s="1"/>
      <c r="D230" s="1"/>
      <c r="E230" s="1"/>
      <c r="F230" s="1"/>
      <c r="G230" s="1"/>
      <c r="H230" s="1"/>
    </row>
    <row r="231" spans="3:8" s="8" customFormat="1">
      <c r="C231" s="26" t="s">
        <v>150</v>
      </c>
      <c r="D231" s="1"/>
      <c r="E231" s="1"/>
      <c r="F231" s="1"/>
      <c r="G231" s="1"/>
      <c r="H231" s="1"/>
    </row>
    <row r="232" spans="3:8" s="8" customFormat="1">
      <c r="C232" s="26"/>
      <c r="D232" s="1"/>
      <c r="E232" s="1"/>
      <c r="F232" s="1"/>
      <c r="G232" s="1"/>
      <c r="H232" s="1"/>
    </row>
    <row r="233" spans="3:8" s="8" customFormat="1">
      <c r="C233" s="26" t="s">
        <v>151</v>
      </c>
      <c r="D233" s="1"/>
      <c r="E233" s="1"/>
      <c r="F233" s="1"/>
      <c r="G233" s="1"/>
      <c r="H233" s="1"/>
    </row>
    <row r="234" spans="3:8" s="8" customFormat="1">
      <c r="C234" s="1"/>
      <c r="D234" s="1"/>
      <c r="E234" s="1"/>
      <c r="F234" s="1"/>
      <c r="G234" s="1"/>
      <c r="H234" s="1"/>
    </row>
    <row r="235" spans="3:8" s="8" customFormat="1" ht="24" customHeight="1">
      <c r="C235" s="79" t="s">
        <v>152</v>
      </c>
      <c r="D235" s="80" t="s">
        <v>9</v>
      </c>
      <c r="E235" s="33" t="s">
        <v>47</v>
      </c>
      <c r="F235" s="1"/>
      <c r="G235" s="1"/>
      <c r="H235" s="1"/>
    </row>
    <row r="236" spans="3:8" s="8" customFormat="1" ht="85.9" customHeight="1">
      <c r="C236" s="36" t="s">
        <v>153</v>
      </c>
      <c r="D236" s="106">
        <v>7100960.6499999994</v>
      </c>
      <c r="E236" s="107" t="s">
        <v>154</v>
      </c>
      <c r="F236" s="1"/>
      <c r="G236" s="1"/>
      <c r="H236" s="1"/>
    </row>
    <row r="237" spans="3:8" s="8" customFormat="1" ht="25.15" customHeight="1">
      <c r="C237" s="108" t="s">
        <v>155</v>
      </c>
      <c r="D237" s="109">
        <v>0</v>
      </c>
      <c r="E237" s="110"/>
      <c r="F237" s="1"/>
      <c r="G237" s="1"/>
      <c r="H237" s="1"/>
    </row>
    <row r="238" spans="3:8" s="8" customFormat="1" ht="25.15" customHeight="1">
      <c r="C238" s="108" t="s">
        <v>156</v>
      </c>
      <c r="D238" s="109">
        <v>0</v>
      </c>
      <c r="E238" s="110"/>
      <c r="F238" s="1"/>
      <c r="G238" s="1"/>
      <c r="H238" s="1"/>
    </row>
    <row r="239" spans="3:8" s="8" customFormat="1" ht="25.15" customHeight="1">
      <c r="C239" s="108" t="s">
        <v>157</v>
      </c>
      <c r="D239" s="109">
        <v>0</v>
      </c>
      <c r="E239" s="110"/>
      <c r="F239" s="1"/>
      <c r="G239" s="1"/>
      <c r="H239" s="1"/>
    </row>
    <row r="240" spans="3:8" s="8" customFormat="1" ht="25.15" customHeight="1">
      <c r="C240" s="108" t="s">
        <v>158</v>
      </c>
      <c r="D240" s="109">
        <v>0</v>
      </c>
      <c r="E240" s="110"/>
      <c r="F240" s="1"/>
      <c r="G240" s="1"/>
      <c r="H240" s="1"/>
    </row>
    <row r="241" spans="3:8" s="8" customFormat="1" ht="25.15" customHeight="1">
      <c r="C241" s="108" t="s">
        <v>159</v>
      </c>
      <c r="D241" s="109">
        <v>0</v>
      </c>
      <c r="E241" s="110"/>
      <c r="F241" s="1"/>
      <c r="G241" s="1"/>
      <c r="H241" s="1"/>
    </row>
    <row r="242" spans="3:8" s="8" customFormat="1" ht="25.15" customHeight="1">
      <c r="C242" s="108" t="s">
        <v>160</v>
      </c>
      <c r="D242" s="109">
        <v>0</v>
      </c>
      <c r="E242" s="110"/>
      <c r="F242" s="1"/>
      <c r="G242" s="1"/>
      <c r="H242" s="1"/>
    </row>
    <row r="243" spans="3:8" s="8" customFormat="1" ht="25.15" customHeight="1">
      <c r="C243" s="108" t="s">
        <v>161</v>
      </c>
      <c r="D243" s="109">
        <v>0</v>
      </c>
      <c r="E243" s="110"/>
      <c r="F243" s="1"/>
      <c r="G243" s="1"/>
      <c r="H243" s="1"/>
    </row>
    <row r="244" spans="3:8" s="8" customFormat="1" ht="25.15" customHeight="1">
      <c r="C244" s="108" t="s">
        <v>162</v>
      </c>
      <c r="D244" s="109">
        <v>0</v>
      </c>
      <c r="E244" s="110"/>
      <c r="F244" s="1"/>
      <c r="G244" s="1"/>
      <c r="H244" s="1"/>
    </row>
    <row r="245" spans="3:8" s="8" customFormat="1" ht="25.15" customHeight="1">
      <c r="C245" s="108" t="s">
        <v>163</v>
      </c>
      <c r="D245" s="109">
        <v>0</v>
      </c>
      <c r="E245" s="110"/>
      <c r="F245" s="1"/>
      <c r="G245" s="1"/>
      <c r="H245" s="1"/>
    </row>
    <row r="246" spans="3:8" s="8" customFormat="1" ht="25.15" customHeight="1">
      <c r="C246" s="108" t="s">
        <v>164</v>
      </c>
      <c r="D246" s="109">
        <v>0</v>
      </c>
      <c r="E246" s="110"/>
      <c r="F246" s="1"/>
      <c r="G246" s="1"/>
      <c r="H246" s="1"/>
    </row>
    <row r="247" spans="3:8" s="8" customFormat="1" ht="25.15" customHeight="1">
      <c r="C247" s="108" t="s">
        <v>165</v>
      </c>
      <c r="D247" s="109">
        <v>0</v>
      </c>
      <c r="E247" s="110"/>
      <c r="F247" s="1"/>
      <c r="G247" s="1"/>
      <c r="H247" s="1"/>
    </row>
    <row r="248" spans="3:8" s="8" customFormat="1" ht="25.15" customHeight="1">
      <c r="C248" s="108" t="s">
        <v>166</v>
      </c>
      <c r="D248" s="109">
        <v>0</v>
      </c>
      <c r="E248" s="110"/>
      <c r="F248" s="1"/>
      <c r="G248" s="1"/>
      <c r="H248" s="1"/>
    </row>
    <row r="249" spans="3:8" s="8" customFormat="1" ht="25.15" customHeight="1">
      <c r="C249" s="108" t="s">
        <v>167</v>
      </c>
      <c r="D249" s="109">
        <v>0</v>
      </c>
      <c r="E249" s="110"/>
      <c r="F249" s="1"/>
      <c r="G249" s="1"/>
      <c r="H249" s="1"/>
    </row>
    <row r="250" spans="3:8" s="8" customFormat="1" ht="25.15" customHeight="1">
      <c r="C250" s="108" t="s">
        <v>168</v>
      </c>
      <c r="D250" s="109">
        <v>0</v>
      </c>
      <c r="E250" s="110"/>
      <c r="F250" s="1"/>
      <c r="G250" s="1"/>
      <c r="H250" s="1"/>
    </row>
    <row r="251" spans="3:8" s="8" customFormat="1" ht="25.15" customHeight="1">
      <c r="C251" s="108" t="s">
        <v>169</v>
      </c>
      <c r="D251" s="109">
        <v>0</v>
      </c>
      <c r="E251" s="110"/>
      <c r="F251" s="1"/>
      <c r="G251" s="1"/>
      <c r="H251" s="1"/>
    </row>
    <row r="252" spans="3:8" s="8" customFormat="1" ht="25.15" customHeight="1">
      <c r="C252" s="108" t="s">
        <v>170</v>
      </c>
      <c r="D252" s="109">
        <v>0</v>
      </c>
      <c r="E252" s="110"/>
      <c r="F252" s="1"/>
      <c r="G252" s="1"/>
      <c r="H252" s="1"/>
    </row>
    <row r="253" spans="3:8" s="8" customFormat="1" ht="25.15" customHeight="1">
      <c r="C253" s="108" t="s">
        <v>171</v>
      </c>
      <c r="D253" s="109">
        <v>0</v>
      </c>
      <c r="E253" s="110"/>
      <c r="F253" s="1"/>
      <c r="G253" s="1"/>
      <c r="H253" s="1"/>
    </row>
    <row r="254" spans="3:8" s="8" customFormat="1" ht="25.15" customHeight="1">
      <c r="C254" s="108" t="s">
        <v>172</v>
      </c>
      <c r="D254" s="109">
        <v>0</v>
      </c>
      <c r="E254" s="110"/>
      <c r="F254" s="1"/>
      <c r="G254" s="1"/>
      <c r="H254" s="1"/>
    </row>
    <row r="255" spans="3:8" s="8" customFormat="1" ht="34.15" customHeight="1">
      <c r="C255" s="108" t="s">
        <v>173</v>
      </c>
      <c r="D255" s="109">
        <v>0</v>
      </c>
      <c r="E255" s="110"/>
      <c r="F255" s="1"/>
      <c r="G255" s="1"/>
      <c r="H255" s="1"/>
    </row>
    <row r="256" spans="3:8" s="8" customFormat="1" ht="25.15" customHeight="1">
      <c r="C256" s="108" t="s">
        <v>174</v>
      </c>
      <c r="D256" s="109">
        <v>0</v>
      </c>
      <c r="E256" s="110"/>
      <c r="F256" s="1"/>
      <c r="G256" s="1"/>
      <c r="H256" s="1"/>
    </row>
    <row r="257" spans="3:8" s="8" customFormat="1" ht="25.15" customHeight="1">
      <c r="C257" s="108" t="s">
        <v>175</v>
      </c>
      <c r="D257" s="109">
        <v>0</v>
      </c>
      <c r="E257" s="110"/>
      <c r="F257" s="1"/>
      <c r="G257" s="1"/>
      <c r="H257" s="1"/>
    </row>
    <row r="258" spans="3:8" s="8" customFormat="1" ht="25.15" customHeight="1">
      <c r="C258" s="108" t="s">
        <v>176</v>
      </c>
      <c r="D258" s="109">
        <v>0</v>
      </c>
      <c r="E258" s="110"/>
      <c r="F258" s="1"/>
      <c r="G258" s="1"/>
      <c r="H258" s="1"/>
    </row>
    <row r="259" spans="3:8" s="8" customFormat="1" ht="25.15" customHeight="1">
      <c r="C259" s="111" t="s">
        <v>177</v>
      </c>
      <c r="D259" s="112">
        <v>0</v>
      </c>
      <c r="E259" s="113"/>
      <c r="F259" s="1"/>
      <c r="G259" s="1"/>
      <c r="H259" s="1"/>
    </row>
    <row r="260" spans="3:8" s="8" customFormat="1" ht="25.15" customHeight="1">
      <c r="C260" s="1"/>
      <c r="D260" s="1"/>
      <c r="E260" s="1"/>
      <c r="F260" s="1"/>
      <c r="G260" s="1"/>
      <c r="H260" s="1"/>
    </row>
    <row r="261" spans="3:8" s="8" customFormat="1" ht="73.5" customHeight="1">
      <c r="C261" s="114" t="s">
        <v>178</v>
      </c>
      <c r="D261" s="106">
        <v>138265.12</v>
      </c>
      <c r="E261" s="115" t="s">
        <v>154</v>
      </c>
      <c r="F261" s="1"/>
      <c r="G261" s="1"/>
      <c r="H261" s="1"/>
    </row>
    <row r="262" spans="3:8" s="8" customFormat="1" ht="75.75" customHeight="1">
      <c r="C262" s="108" t="s">
        <v>179</v>
      </c>
      <c r="D262" s="109">
        <v>138265.12</v>
      </c>
      <c r="E262" s="107" t="s">
        <v>154</v>
      </c>
      <c r="F262" s="1"/>
      <c r="G262" s="1"/>
      <c r="H262" s="1"/>
    </row>
    <row r="263" spans="3:8" s="8" customFormat="1" ht="25.15" customHeight="1">
      <c r="C263" s="108" t="s">
        <v>180</v>
      </c>
      <c r="D263" s="109">
        <v>0</v>
      </c>
      <c r="E263" s="110"/>
      <c r="F263" s="1"/>
      <c r="G263" s="1"/>
      <c r="H263" s="1"/>
    </row>
    <row r="264" spans="3:8" s="8" customFormat="1" ht="25.15" customHeight="1">
      <c r="C264" s="108" t="s">
        <v>181</v>
      </c>
      <c r="D264" s="109">
        <v>0</v>
      </c>
      <c r="E264" s="110"/>
      <c r="F264" s="1"/>
      <c r="G264" s="1"/>
      <c r="H264" s="1"/>
    </row>
    <row r="265" spans="3:8" s="8" customFormat="1" ht="25.15" customHeight="1">
      <c r="C265" s="108" t="s">
        <v>182</v>
      </c>
      <c r="D265" s="109">
        <v>0</v>
      </c>
      <c r="E265" s="110"/>
      <c r="F265" s="1"/>
      <c r="G265" s="1"/>
      <c r="H265" s="1"/>
    </row>
    <row r="266" spans="3:8" s="8" customFormat="1" ht="80.25" customHeight="1">
      <c r="C266" s="108" t="s">
        <v>183</v>
      </c>
      <c r="D266" s="116">
        <v>6557195.5299999993</v>
      </c>
      <c r="E266" s="107" t="s">
        <v>154</v>
      </c>
      <c r="F266" s="1"/>
      <c r="G266" s="1"/>
      <c r="H266" s="1"/>
    </row>
    <row r="267" spans="3:8" s="8" customFormat="1" ht="25.15" customHeight="1">
      <c r="C267" s="108" t="s">
        <v>184</v>
      </c>
      <c r="D267" s="109">
        <v>0</v>
      </c>
      <c r="E267" s="110"/>
      <c r="F267" s="1"/>
      <c r="G267" s="1"/>
      <c r="H267" s="1"/>
    </row>
    <row r="268" spans="3:8" s="8" customFormat="1" ht="25.15" customHeight="1">
      <c r="C268" s="108" t="s">
        <v>185</v>
      </c>
      <c r="D268" s="109">
        <v>6389209.6399999997</v>
      </c>
      <c r="E268" s="110"/>
      <c r="F268" s="1"/>
      <c r="G268" s="1"/>
      <c r="H268" s="1"/>
    </row>
    <row r="269" spans="3:8" s="8" customFormat="1" ht="25.15" customHeight="1">
      <c r="C269" s="108" t="s">
        <v>186</v>
      </c>
      <c r="D269" s="109">
        <v>167985.89</v>
      </c>
      <c r="E269" s="110"/>
      <c r="F269" s="1"/>
      <c r="G269" s="1"/>
      <c r="H269" s="1"/>
    </row>
    <row r="270" spans="3:8" s="8" customFormat="1" ht="25.15" customHeight="1">
      <c r="C270" s="108" t="s">
        <v>187</v>
      </c>
      <c r="D270" s="109">
        <v>0</v>
      </c>
      <c r="E270" s="110"/>
      <c r="F270" s="1"/>
      <c r="G270" s="1"/>
      <c r="H270" s="1"/>
    </row>
    <row r="271" spans="3:8" s="8" customFormat="1" ht="25.15" customHeight="1">
      <c r="C271" s="108" t="s">
        <v>188</v>
      </c>
      <c r="D271" s="109">
        <v>0</v>
      </c>
      <c r="E271" s="110"/>
      <c r="F271" s="1"/>
      <c r="G271" s="1"/>
      <c r="H271" s="1"/>
    </row>
    <row r="272" spans="3:8" s="8" customFormat="1" ht="25.15" customHeight="1">
      <c r="C272" s="108" t="s">
        <v>189</v>
      </c>
      <c r="D272" s="109">
        <v>0</v>
      </c>
      <c r="E272" s="110"/>
      <c r="F272" s="1"/>
      <c r="G272" s="1"/>
      <c r="H272" s="1"/>
    </row>
    <row r="273" spans="2:8" s="8" customFormat="1" ht="25.15" customHeight="1">
      <c r="C273" s="108" t="s">
        <v>190</v>
      </c>
      <c r="D273" s="109">
        <v>0</v>
      </c>
      <c r="E273" s="110"/>
      <c r="F273" s="1"/>
      <c r="G273" s="1"/>
      <c r="H273" s="1"/>
    </row>
    <row r="274" spans="2:8" s="8" customFormat="1" ht="25.15" customHeight="1">
      <c r="C274" s="108" t="s">
        <v>191</v>
      </c>
      <c r="D274" s="109">
        <v>0</v>
      </c>
      <c r="E274" s="110"/>
      <c r="F274" s="1"/>
      <c r="G274" s="1"/>
      <c r="H274" s="1"/>
    </row>
    <row r="275" spans="2:8" s="8" customFormat="1" ht="25.15" customHeight="1">
      <c r="C275" s="111" t="s">
        <v>192</v>
      </c>
      <c r="D275" s="112">
        <v>0</v>
      </c>
      <c r="E275" s="113"/>
      <c r="F275" s="1"/>
      <c r="G275" s="1"/>
      <c r="H275" s="1"/>
    </row>
    <row r="276" spans="2:8" s="8" customFormat="1" ht="25.15" customHeight="1">
      <c r="B276" s="12"/>
      <c r="C276" s="117"/>
      <c r="D276" s="118"/>
      <c r="E276" s="119"/>
      <c r="F276" s="5"/>
      <c r="G276" s="5"/>
      <c r="H276" s="1"/>
    </row>
    <row r="277" spans="2:8" s="8" customFormat="1" ht="65.45" customHeight="1">
      <c r="C277" s="114" t="s">
        <v>193</v>
      </c>
      <c r="D277" s="106">
        <f>SUM(D278:D281)</f>
        <v>405500</v>
      </c>
      <c r="E277" s="115" t="s">
        <v>154</v>
      </c>
      <c r="F277" s="1"/>
      <c r="G277" s="1"/>
      <c r="H277" s="1"/>
    </row>
    <row r="278" spans="2:8" s="8" customFormat="1" ht="25.15" customHeight="1">
      <c r="C278" s="108" t="s">
        <v>194</v>
      </c>
      <c r="D278" s="109">
        <v>0</v>
      </c>
      <c r="E278" s="110"/>
      <c r="F278" s="1"/>
      <c r="G278" s="1"/>
      <c r="H278" s="1"/>
    </row>
    <row r="279" spans="2:8" s="8" customFormat="1" ht="33" customHeight="1">
      <c r="C279" s="108" t="s">
        <v>195</v>
      </c>
      <c r="D279" s="109">
        <v>0</v>
      </c>
      <c r="E279" s="110"/>
      <c r="F279" s="1"/>
      <c r="G279" s="1"/>
      <c r="H279" s="1"/>
    </row>
    <row r="280" spans="2:8" s="8" customFormat="1" ht="34.9" customHeight="1">
      <c r="C280" s="108" t="s">
        <v>196</v>
      </c>
      <c r="D280" s="109">
        <v>405500</v>
      </c>
      <c r="E280" s="110"/>
      <c r="F280" s="1"/>
      <c r="G280" s="1"/>
      <c r="H280" s="1"/>
    </row>
    <row r="281" spans="2:8" s="8" customFormat="1" ht="34.9" customHeight="1">
      <c r="C281" s="108" t="s">
        <v>197</v>
      </c>
      <c r="D281" s="109">
        <v>0</v>
      </c>
      <c r="E281" s="110"/>
      <c r="F281" s="1"/>
      <c r="G281" s="1"/>
      <c r="H281" s="1"/>
    </row>
    <row r="282" spans="2:8" s="8" customFormat="1" ht="34.9" customHeight="1">
      <c r="C282" s="108" t="s">
        <v>198</v>
      </c>
      <c r="D282" s="116">
        <v>0</v>
      </c>
      <c r="E282" s="110"/>
      <c r="F282" s="1"/>
      <c r="G282" s="1"/>
      <c r="H282" s="1"/>
    </row>
    <row r="283" spans="2:8" s="8" customFormat="1" ht="49.15" customHeight="1">
      <c r="C283" s="108" t="s">
        <v>199</v>
      </c>
      <c r="D283" s="109">
        <v>0</v>
      </c>
      <c r="E283" s="110"/>
      <c r="F283" s="1"/>
      <c r="G283" s="1"/>
      <c r="H283" s="1"/>
    </row>
    <row r="284" spans="2:8" s="8" customFormat="1" ht="61.15" customHeight="1">
      <c r="C284" s="108" t="s">
        <v>200</v>
      </c>
      <c r="D284" s="109">
        <v>0</v>
      </c>
      <c r="E284" s="110"/>
      <c r="F284" s="1"/>
      <c r="G284" s="1"/>
      <c r="H284" s="1"/>
    </row>
    <row r="285" spans="2:8" s="8" customFormat="1" ht="75.75" customHeight="1">
      <c r="C285" s="66" t="s">
        <v>201</v>
      </c>
      <c r="D285" s="116">
        <f>SUM(D286+D290)</f>
        <v>197291657.43000001</v>
      </c>
      <c r="E285" s="107" t="s">
        <v>154</v>
      </c>
      <c r="F285" s="1"/>
      <c r="G285" s="1"/>
      <c r="H285" s="1"/>
    </row>
    <row r="286" spans="2:8" s="8" customFormat="1" ht="25.15" customHeight="1">
      <c r="C286" s="66" t="s">
        <v>202</v>
      </c>
      <c r="D286" s="116">
        <f>SUM(D287:D289)</f>
        <v>104632660.45999999</v>
      </c>
      <c r="E286" s="110"/>
      <c r="F286" s="1"/>
      <c r="G286" s="1"/>
      <c r="H286" s="1"/>
    </row>
    <row r="287" spans="2:8" s="8" customFormat="1" ht="25.15" customHeight="1">
      <c r="C287" s="108" t="s">
        <v>203</v>
      </c>
      <c r="D287" s="109">
        <v>0</v>
      </c>
      <c r="E287" s="110"/>
      <c r="F287" s="1"/>
      <c r="G287" s="1"/>
      <c r="H287" s="1"/>
    </row>
    <row r="288" spans="2:8" s="8" customFormat="1" ht="25.15" customHeight="1">
      <c r="C288" s="108" t="s">
        <v>204</v>
      </c>
      <c r="D288" s="109">
        <v>104622660.45999999</v>
      </c>
      <c r="E288" s="110"/>
      <c r="F288" s="1"/>
      <c r="G288" s="1"/>
      <c r="H288" s="1"/>
    </row>
    <row r="289" spans="3:8" s="8" customFormat="1" ht="25.15" customHeight="1">
      <c r="C289" s="108" t="s">
        <v>205</v>
      </c>
      <c r="D289" s="109">
        <v>10000</v>
      </c>
      <c r="E289" s="110"/>
      <c r="F289" s="1"/>
      <c r="G289" s="1"/>
      <c r="H289" s="1"/>
    </row>
    <row r="290" spans="3:8" s="8" customFormat="1" ht="25.15" customHeight="1">
      <c r="C290" s="66" t="s">
        <v>206</v>
      </c>
      <c r="D290" s="116">
        <f>SUM(D291:D296)</f>
        <v>92658996.969999999</v>
      </c>
      <c r="E290" s="107" t="s">
        <v>154</v>
      </c>
      <c r="F290" s="1"/>
      <c r="G290" s="1"/>
      <c r="H290" s="1"/>
    </row>
    <row r="291" spans="3:8" s="8" customFormat="1" ht="42" customHeight="1">
      <c r="C291" s="108" t="s">
        <v>207</v>
      </c>
      <c r="D291" s="109">
        <v>92658996.969999999</v>
      </c>
      <c r="E291" s="107"/>
      <c r="F291" s="1"/>
      <c r="G291" s="1"/>
      <c r="H291" s="1"/>
    </row>
    <row r="292" spans="3:8" s="8" customFormat="1" ht="25.15" customHeight="1">
      <c r="C292" s="108" t="s">
        <v>208</v>
      </c>
      <c r="D292" s="109">
        <v>0</v>
      </c>
      <c r="E292" s="110"/>
      <c r="F292" s="1"/>
      <c r="G292" s="1"/>
      <c r="H292" s="1"/>
    </row>
    <row r="293" spans="3:8" s="8" customFormat="1" ht="25.15" customHeight="1">
      <c r="C293" s="108" t="s">
        <v>209</v>
      </c>
      <c r="D293" s="109">
        <v>0</v>
      </c>
      <c r="E293" s="110"/>
      <c r="F293" s="1"/>
      <c r="G293" s="1"/>
      <c r="H293" s="1"/>
    </row>
    <row r="294" spans="3:8" s="8" customFormat="1" ht="25.15" customHeight="1">
      <c r="C294" s="108" t="s">
        <v>210</v>
      </c>
      <c r="D294" s="109">
        <v>0</v>
      </c>
      <c r="E294" s="110"/>
      <c r="F294" s="1"/>
      <c r="G294" s="1"/>
      <c r="H294" s="1"/>
    </row>
    <row r="295" spans="3:8" s="8" customFormat="1" ht="25.15" customHeight="1">
      <c r="C295" s="108" t="s">
        <v>211</v>
      </c>
      <c r="D295" s="109">
        <v>0</v>
      </c>
      <c r="E295" s="110"/>
      <c r="F295" s="1"/>
      <c r="G295" s="1"/>
      <c r="H295" s="1"/>
    </row>
    <row r="296" spans="3:8" s="8" customFormat="1" ht="25.15" customHeight="1">
      <c r="C296" s="111" t="s">
        <v>212</v>
      </c>
      <c r="D296" s="112">
        <v>0</v>
      </c>
      <c r="E296" s="120"/>
      <c r="F296" s="1"/>
      <c r="G296" s="1"/>
      <c r="H296" s="1"/>
    </row>
    <row r="297" spans="3:8" s="8" customFormat="1">
      <c r="C297" s="1"/>
      <c r="D297" s="121">
        <v>0</v>
      </c>
      <c r="E297" s="1"/>
      <c r="F297" s="1"/>
      <c r="G297" s="1"/>
      <c r="H297" s="1"/>
    </row>
    <row r="298" spans="3:8" s="8" customFormat="1">
      <c r="C298" s="1"/>
      <c r="D298" s="121"/>
      <c r="E298" s="1"/>
      <c r="F298" s="1"/>
      <c r="G298" s="1"/>
      <c r="H298" s="1"/>
    </row>
    <row r="299" spans="3:8" s="8" customFormat="1" ht="24.75" customHeight="1">
      <c r="C299" s="79" t="s">
        <v>213</v>
      </c>
      <c r="D299" s="122" t="s">
        <v>9</v>
      </c>
      <c r="E299" s="33" t="s">
        <v>125</v>
      </c>
      <c r="F299" s="1"/>
      <c r="G299" s="1"/>
      <c r="H299" s="1"/>
    </row>
    <row r="300" spans="3:8" s="13" customFormat="1" ht="25.15" customHeight="1">
      <c r="C300" s="66" t="s">
        <v>214</v>
      </c>
      <c r="D300" s="116">
        <f>SUM(D301+D304+D310+D312+D314)</f>
        <v>173135.33</v>
      </c>
      <c r="E300" s="123"/>
      <c r="F300" s="1"/>
      <c r="G300" s="1"/>
      <c r="H300" s="1"/>
    </row>
    <row r="301" spans="3:8" s="8" customFormat="1" ht="25.15" customHeight="1">
      <c r="C301" s="66" t="s">
        <v>215</v>
      </c>
      <c r="D301" s="116">
        <f>SUM(D302:D303)</f>
        <v>173135.34</v>
      </c>
      <c r="E301" s="48"/>
      <c r="F301" s="1"/>
      <c r="G301" s="1"/>
      <c r="H301" s="1"/>
    </row>
    <row r="302" spans="3:8" s="8" customFormat="1" ht="25.15" customHeight="1">
      <c r="C302" s="108" t="s">
        <v>216</v>
      </c>
      <c r="D302" s="109">
        <v>173135.34</v>
      </c>
      <c r="E302" s="48"/>
      <c r="F302" s="1"/>
      <c r="G302" s="1"/>
      <c r="H302" s="1"/>
    </row>
    <row r="303" spans="3:8" s="8" customFormat="1" ht="25.15" customHeight="1">
      <c r="C303" s="66" t="s">
        <v>217</v>
      </c>
      <c r="D303" s="109">
        <v>0</v>
      </c>
      <c r="E303" s="48"/>
      <c r="F303" s="1"/>
      <c r="G303" s="1"/>
      <c r="H303" s="1"/>
    </row>
    <row r="304" spans="3:8" s="8" customFormat="1" ht="25.15" customHeight="1">
      <c r="C304" s="66" t="s">
        <v>218</v>
      </c>
      <c r="D304" s="116">
        <f>SUM(D305:D309)</f>
        <v>0</v>
      </c>
      <c r="E304" s="48"/>
      <c r="F304" s="1"/>
      <c r="G304" s="1"/>
      <c r="H304" s="1"/>
    </row>
    <row r="305" spans="3:8" s="8" customFormat="1" ht="25.15" customHeight="1">
      <c r="C305" s="108" t="s">
        <v>219</v>
      </c>
      <c r="D305" s="109">
        <v>0</v>
      </c>
      <c r="E305" s="48"/>
      <c r="F305" s="1"/>
      <c r="G305" s="1"/>
      <c r="H305" s="1"/>
    </row>
    <row r="306" spans="3:8" s="8" customFormat="1" ht="25.15" customHeight="1">
      <c r="C306" s="108" t="s">
        <v>220</v>
      </c>
      <c r="D306" s="109">
        <v>0</v>
      </c>
      <c r="E306" s="48"/>
      <c r="F306" s="1"/>
      <c r="G306" s="1"/>
      <c r="H306" s="1"/>
    </row>
    <row r="307" spans="3:8" s="8" customFormat="1" ht="31.15" customHeight="1">
      <c r="C307" s="108" t="s">
        <v>221</v>
      </c>
      <c r="D307" s="109">
        <v>0</v>
      </c>
      <c r="E307" s="48"/>
      <c r="F307" s="1"/>
      <c r="G307" s="1"/>
      <c r="H307" s="1"/>
    </row>
    <row r="308" spans="3:8" s="8" customFormat="1" ht="36.6" customHeight="1">
      <c r="C308" s="108" t="s">
        <v>222</v>
      </c>
      <c r="D308" s="109">
        <v>0</v>
      </c>
      <c r="E308" s="48"/>
      <c r="F308" s="1"/>
      <c r="G308" s="1"/>
      <c r="H308" s="1"/>
    </row>
    <row r="309" spans="3:8" s="8" customFormat="1" ht="42.6" customHeight="1">
      <c r="C309" s="108" t="s">
        <v>223</v>
      </c>
      <c r="D309" s="109">
        <v>0</v>
      </c>
      <c r="E309" s="48"/>
      <c r="F309" s="1"/>
      <c r="G309" s="1"/>
      <c r="H309" s="1"/>
    </row>
    <row r="310" spans="3:8" s="8" customFormat="1" ht="25.15" customHeight="1">
      <c r="C310" s="66" t="s">
        <v>224</v>
      </c>
      <c r="D310" s="116">
        <f>SUM(D311)</f>
        <v>0</v>
      </c>
      <c r="E310" s="48"/>
      <c r="F310" s="1"/>
      <c r="G310" s="1"/>
      <c r="H310" s="1"/>
    </row>
    <row r="311" spans="3:8" s="8" customFormat="1" ht="25.15" customHeight="1">
      <c r="C311" s="108" t="s">
        <v>225</v>
      </c>
      <c r="D311" s="109">
        <v>0</v>
      </c>
      <c r="E311" s="48"/>
      <c r="F311" s="1"/>
      <c r="G311" s="1"/>
      <c r="H311" s="1"/>
    </row>
    <row r="312" spans="3:8" s="8" customFormat="1" ht="25.15" customHeight="1">
      <c r="C312" s="66" t="s">
        <v>226</v>
      </c>
      <c r="D312" s="116">
        <f>SUM(D313)</f>
        <v>0</v>
      </c>
      <c r="E312" s="48"/>
      <c r="F312" s="1"/>
      <c r="G312" s="1"/>
      <c r="H312" s="1"/>
    </row>
    <row r="313" spans="3:8" s="8" customFormat="1" ht="25.15" customHeight="1">
      <c r="C313" s="108" t="s">
        <v>227</v>
      </c>
      <c r="D313" s="109">
        <v>0</v>
      </c>
      <c r="E313" s="48"/>
      <c r="F313" s="1"/>
      <c r="G313" s="1"/>
      <c r="H313" s="1"/>
    </row>
    <row r="314" spans="3:8" s="8" customFormat="1" ht="25.15" customHeight="1">
      <c r="C314" s="66" t="s">
        <v>228</v>
      </c>
      <c r="D314" s="116">
        <f>SUM(D315:D321)</f>
        <v>-0.01</v>
      </c>
      <c r="E314" s="48"/>
      <c r="F314" s="1"/>
      <c r="G314" s="1"/>
      <c r="H314" s="1"/>
    </row>
    <row r="315" spans="3:8" s="8" customFormat="1" ht="25.15" customHeight="1">
      <c r="C315" s="108" t="s">
        <v>229</v>
      </c>
      <c r="D315" s="109">
        <v>0</v>
      </c>
      <c r="E315" s="48"/>
      <c r="F315" s="1"/>
      <c r="G315" s="1"/>
      <c r="H315" s="1"/>
    </row>
    <row r="316" spans="3:8" s="8" customFormat="1" ht="25.15" customHeight="1">
      <c r="C316" s="108" t="s">
        <v>230</v>
      </c>
      <c r="D316" s="109">
        <v>0</v>
      </c>
      <c r="E316" s="48"/>
      <c r="F316" s="1"/>
      <c r="G316" s="1"/>
      <c r="H316" s="1"/>
    </row>
    <row r="317" spans="3:8" s="8" customFormat="1" ht="25.15" customHeight="1">
      <c r="C317" s="108" t="s">
        <v>231</v>
      </c>
      <c r="D317" s="109">
        <v>0</v>
      </c>
      <c r="E317" s="48"/>
      <c r="F317" s="1"/>
      <c r="G317" s="1"/>
      <c r="H317" s="1"/>
    </row>
    <row r="318" spans="3:8" s="8" customFormat="1" ht="25.15" customHeight="1">
      <c r="C318" s="108" t="s">
        <v>232</v>
      </c>
      <c r="D318" s="109">
        <v>0</v>
      </c>
      <c r="E318" s="48"/>
      <c r="F318" s="1"/>
      <c r="G318" s="1"/>
      <c r="H318" s="1"/>
    </row>
    <row r="319" spans="3:8" s="8" customFormat="1" ht="25.15" customHeight="1">
      <c r="C319" s="108" t="s">
        <v>233</v>
      </c>
      <c r="D319" s="109">
        <v>0</v>
      </c>
      <c r="E319" s="48"/>
      <c r="F319" s="1"/>
      <c r="G319" s="1"/>
      <c r="H319" s="1"/>
    </row>
    <row r="320" spans="3:8" s="8" customFormat="1" ht="25.15" customHeight="1">
      <c r="C320" s="108" t="s">
        <v>234</v>
      </c>
      <c r="D320" s="109">
        <v>0</v>
      </c>
      <c r="E320" s="48"/>
      <c r="F320" s="1"/>
      <c r="G320" s="1"/>
      <c r="H320" s="1"/>
    </row>
    <row r="321" spans="3:8" s="8" customFormat="1" ht="25.15" customHeight="1">
      <c r="C321" s="111" t="s">
        <v>235</v>
      </c>
      <c r="D321" s="112">
        <v>-0.01</v>
      </c>
      <c r="E321" s="50"/>
      <c r="F321" s="1"/>
      <c r="G321" s="1"/>
      <c r="H321" s="1"/>
    </row>
    <row r="322" spans="3:8" s="8" customFormat="1">
      <c r="C322" s="1"/>
      <c r="D322" s="124"/>
      <c r="E322" s="1"/>
      <c r="F322" s="1"/>
      <c r="G322" s="1"/>
      <c r="H322" s="1"/>
    </row>
    <row r="323" spans="3:8" s="8" customFormat="1">
      <c r="C323" s="1"/>
      <c r="D323" s="121"/>
      <c r="E323" s="1"/>
      <c r="F323" s="1"/>
      <c r="G323" s="1"/>
      <c r="H323" s="1"/>
    </row>
    <row r="324" spans="3:8" s="8" customFormat="1">
      <c r="C324" s="1"/>
      <c r="D324" s="121"/>
      <c r="E324" s="1"/>
      <c r="F324" s="1"/>
      <c r="G324" s="1"/>
      <c r="H324" s="1"/>
    </row>
    <row r="325" spans="3:8" s="8" customFormat="1">
      <c r="C325" s="26" t="s">
        <v>236</v>
      </c>
      <c r="D325" s="121"/>
      <c r="E325" s="1"/>
      <c r="F325" s="1"/>
      <c r="G325" s="1"/>
      <c r="H325" s="1"/>
    </row>
    <row r="326" spans="3:8" s="8" customFormat="1">
      <c r="C326" s="1"/>
      <c r="D326" s="121"/>
      <c r="E326" s="1"/>
      <c r="F326" s="1"/>
      <c r="G326" s="1"/>
      <c r="H326" s="1"/>
    </row>
    <row r="327" spans="3:8" s="8" customFormat="1" ht="26.25" customHeight="1">
      <c r="C327" s="79" t="s">
        <v>237</v>
      </c>
      <c r="D327" s="122" t="s">
        <v>9</v>
      </c>
      <c r="E327" s="33" t="s">
        <v>238</v>
      </c>
      <c r="F327" s="33" t="s">
        <v>239</v>
      </c>
      <c r="G327" s="9"/>
      <c r="H327" s="1"/>
    </row>
    <row r="328" spans="3:8" s="8" customFormat="1" ht="25.15" customHeight="1">
      <c r="C328" s="125" t="s">
        <v>240</v>
      </c>
      <c r="D328" s="126">
        <f>SUM(D329+D359+D396+D411+D426+D462)</f>
        <v>213125785.70999998</v>
      </c>
      <c r="E328" s="127">
        <v>1</v>
      </c>
      <c r="F328" s="128">
        <v>0</v>
      </c>
      <c r="G328" s="49"/>
      <c r="H328" s="1"/>
    </row>
    <row r="329" spans="3:8" s="8" customFormat="1" ht="25.15" customHeight="1">
      <c r="C329" s="129" t="s">
        <v>241</v>
      </c>
      <c r="D329" s="130">
        <f>SUM(D330+D337+D349)</f>
        <v>198044813.38999999</v>
      </c>
      <c r="E329" s="131">
        <v>0.99897518194111834</v>
      </c>
      <c r="F329" s="48"/>
      <c r="G329" s="49"/>
      <c r="H329" s="1"/>
    </row>
    <row r="330" spans="3:8" s="8" customFormat="1" ht="25.15" customHeight="1">
      <c r="C330" s="129" t="s">
        <v>242</v>
      </c>
      <c r="D330" s="130">
        <f>SUM(D331:D336)</f>
        <v>75652873.870000005</v>
      </c>
      <c r="E330" s="131">
        <v>0.83351214280840646</v>
      </c>
      <c r="F330" s="48"/>
      <c r="G330" s="49"/>
      <c r="H330" s="1"/>
    </row>
    <row r="331" spans="3:8" s="8" customFormat="1" ht="25.15" customHeight="1">
      <c r="C331" s="132" t="s">
        <v>243</v>
      </c>
      <c r="D331" s="133">
        <v>8644906.6400000006</v>
      </c>
      <c r="E331" s="134">
        <v>9.6162301337708603E-2</v>
      </c>
      <c r="F331" s="48"/>
      <c r="G331" s="49"/>
      <c r="H331" s="1"/>
    </row>
    <row r="332" spans="3:8" s="8" customFormat="1" ht="25.15" customHeight="1">
      <c r="C332" s="132" t="s">
        <v>244</v>
      </c>
      <c r="D332" s="133">
        <v>38987631.340000004</v>
      </c>
      <c r="E332" s="134">
        <v>0.46480367130120664</v>
      </c>
      <c r="F332" s="48"/>
      <c r="G332" s="49"/>
      <c r="H332" s="1"/>
    </row>
    <row r="333" spans="3:8" s="8" customFormat="1" ht="25.15" customHeight="1">
      <c r="C333" s="132" t="s">
        <v>245</v>
      </c>
      <c r="D333" s="133">
        <v>12106200.539999999</v>
      </c>
      <c r="E333" s="134">
        <v>9.5122104083286738E-2</v>
      </c>
      <c r="F333" s="48"/>
      <c r="G333" s="49"/>
      <c r="H333" s="1"/>
    </row>
    <row r="334" spans="3:8" s="8" customFormat="1" ht="25.15" customHeight="1">
      <c r="C334" s="132" t="s">
        <v>246</v>
      </c>
      <c r="D334" s="133">
        <v>5403443.2199999997</v>
      </c>
      <c r="E334" s="134">
        <v>6.002438997043117E-2</v>
      </c>
      <c r="F334" s="48"/>
      <c r="G334" s="49"/>
      <c r="H334" s="1"/>
    </row>
    <row r="335" spans="3:8" s="8" customFormat="1" ht="25.15" customHeight="1">
      <c r="C335" s="132" t="s">
        <v>247</v>
      </c>
      <c r="D335" s="133">
        <v>10501344.85</v>
      </c>
      <c r="E335" s="134">
        <v>0.1173580449619703</v>
      </c>
      <c r="F335" s="48"/>
      <c r="G335" s="49"/>
      <c r="H335" s="1"/>
    </row>
    <row r="336" spans="3:8" s="8" customFormat="1" ht="25.15" customHeight="1">
      <c r="C336" s="132" t="s">
        <v>248</v>
      </c>
      <c r="D336" s="133">
        <v>9347.2800000000007</v>
      </c>
      <c r="E336" s="134">
        <v>4.1631153803053791E-5</v>
      </c>
      <c r="F336" s="48"/>
      <c r="G336" s="49"/>
      <c r="H336" s="1"/>
    </row>
    <row r="337" spans="2:8" s="8" customFormat="1" ht="25.15" customHeight="1">
      <c r="C337" s="129" t="s">
        <v>249</v>
      </c>
      <c r="D337" s="130">
        <f>SUM(D338:D346)</f>
        <v>4977827.26</v>
      </c>
      <c r="E337" s="131">
        <v>4.9917544410825701E-2</v>
      </c>
      <c r="F337" s="48"/>
      <c r="G337" s="49"/>
      <c r="H337" s="1"/>
    </row>
    <row r="338" spans="2:8" s="8" customFormat="1" ht="25.15" customHeight="1">
      <c r="C338" s="132" t="s">
        <v>250</v>
      </c>
      <c r="D338" s="133">
        <v>573044.47</v>
      </c>
      <c r="E338" s="134">
        <v>7.2933347057898487E-3</v>
      </c>
      <c r="F338" s="48"/>
      <c r="G338" s="49"/>
      <c r="H338" s="1"/>
    </row>
    <row r="339" spans="2:8" s="8" customFormat="1" ht="25.15" customHeight="1">
      <c r="C339" s="132" t="s">
        <v>251</v>
      </c>
      <c r="D339" s="133">
        <v>118570.06</v>
      </c>
      <c r="E339" s="134">
        <v>1.3113720989960463E-3</v>
      </c>
      <c r="F339" s="48"/>
      <c r="G339" s="49"/>
      <c r="H339" s="1"/>
    </row>
    <row r="340" spans="2:8" s="8" customFormat="1" ht="25.15" customHeight="1">
      <c r="C340" s="132" t="s">
        <v>252</v>
      </c>
      <c r="D340" s="133">
        <v>0</v>
      </c>
      <c r="E340" s="134">
        <v>0</v>
      </c>
      <c r="F340" s="48"/>
      <c r="G340" s="49"/>
      <c r="H340" s="1"/>
    </row>
    <row r="341" spans="2:8" s="8" customFormat="1" ht="25.15" customHeight="1">
      <c r="C341" s="132" t="s">
        <v>253</v>
      </c>
      <c r="D341" s="133">
        <v>67368.22</v>
      </c>
      <c r="E341" s="134">
        <v>6.0466131187014629E-4</v>
      </c>
      <c r="F341" s="48"/>
      <c r="G341" s="49"/>
      <c r="H341" s="1"/>
    </row>
    <row r="342" spans="2:8" s="8" customFormat="1" ht="25.15" customHeight="1">
      <c r="C342" s="132" t="s">
        <v>254</v>
      </c>
      <c r="D342" s="133">
        <v>6977</v>
      </c>
      <c r="E342" s="134">
        <v>1.0404507682968904E-4</v>
      </c>
      <c r="F342" s="48"/>
      <c r="G342" s="49"/>
      <c r="H342" s="1"/>
    </row>
    <row r="343" spans="2:8" s="8" customFormat="1" ht="25.15" customHeight="1">
      <c r="C343" s="132" t="s">
        <v>255</v>
      </c>
      <c r="D343" s="133">
        <v>4117862.5</v>
      </c>
      <c r="E343" s="134">
        <v>3.9755304876519071E-2</v>
      </c>
      <c r="F343" s="48"/>
      <c r="G343" s="49"/>
      <c r="H343" s="1"/>
    </row>
    <row r="344" spans="2:8" s="8" customFormat="1" ht="25.15" customHeight="1">
      <c r="C344" s="132" t="s">
        <v>256</v>
      </c>
      <c r="D344" s="133">
        <v>9131.16</v>
      </c>
      <c r="E344" s="134">
        <v>1.2435839800703304E-4</v>
      </c>
      <c r="F344" s="48"/>
      <c r="G344" s="49"/>
      <c r="H344" s="1"/>
    </row>
    <row r="345" spans="2:8" s="8" customFormat="1" ht="25.15" customHeight="1">
      <c r="C345" s="132" t="s">
        <v>257</v>
      </c>
      <c r="D345" s="135">
        <v>0</v>
      </c>
      <c r="E345" s="134">
        <v>0</v>
      </c>
      <c r="F345" s="48"/>
      <c r="G345" s="49"/>
      <c r="H345" s="1"/>
    </row>
    <row r="346" spans="2:8" s="8" customFormat="1" ht="25.15" customHeight="1">
      <c r="C346" s="136" t="s">
        <v>258</v>
      </c>
      <c r="D346" s="137">
        <v>84873.85</v>
      </c>
      <c r="E346" s="138">
        <v>7.2446794281386768E-4</v>
      </c>
      <c r="F346" s="50"/>
      <c r="G346" s="49"/>
      <c r="H346" s="1"/>
    </row>
    <row r="347" spans="2:8" s="14" customFormat="1" ht="25.15" customHeight="1">
      <c r="C347" s="139"/>
      <c r="D347" s="139"/>
      <c r="E347" s="139"/>
      <c r="F347" s="139"/>
      <c r="G347" s="139"/>
      <c r="H347" s="139"/>
    </row>
    <row r="348" spans="2:8" s="8" customFormat="1" ht="25.15" customHeight="1">
      <c r="B348" s="12"/>
      <c r="C348" s="5"/>
      <c r="D348" s="5"/>
      <c r="E348" s="5"/>
      <c r="F348" s="49"/>
      <c r="G348" s="5"/>
      <c r="H348" s="5"/>
    </row>
    <row r="349" spans="2:8" s="8" customFormat="1" ht="25.15" customHeight="1">
      <c r="C349" s="125" t="s">
        <v>259</v>
      </c>
      <c r="D349" s="140">
        <f>SUM(D350:D358)</f>
        <v>117414112.25999999</v>
      </c>
      <c r="E349" s="127">
        <v>0.11554549472188609</v>
      </c>
      <c r="F349" s="49"/>
      <c r="G349" s="49"/>
      <c r="H349" s="1"/>
    </row>
    <row r="350" spans="2:8" s="8" customFormat="1" ht="25.15" customHeight="1">
      <c r="C350" s="132" t="s">
        <v>260</v>
      </c>
      <c r="D350" s="133">
        <v>863223.39</v>
      </c>
      <c r="E350" s="134">
        <v>9.1542984905891092E-3</v>
      </c>
      <c r="F350" s="49"/>
      <c r="G350" s="49"/>
    </row>
    <row r="351" spans="2:8" s="8" customFormat="1" ht="25.15" customHeight="1">
      <c r="C351" s="132" t="s">
        <v>261</v>
      </c>
      <c r="D351" s="133">
        <v>1617416.12</v>
      </c>
      <c r="E351" s="134">
        <v>1.0379156295465611E-5</v>
      </c>
      <c r="F351" s="49"/>
      <c r="G351" s="49"/>
    </row>
    <row r="352" spans="2:8" s="8" customFormat="1" ht="25.15" customHeight="1">
      <c r="C352" s="132" t="s">
        <v>262</v>
      </c>
      <c r="D352" s="133">
        <v>1747843.14</v>
      </c>
      <c r="E352" s="134">
        <v>2.0950117162384294E-2</v>
      </c>
      <c r="F352" s="49"/>
      <c r="G352" s="49"/>
    </row>
    <row r="353" spans="3:7" s="8" customFormat="1" ht="25.15" customHeight="1">
      <c r="C353" s="132" t="s">
        <v>263</v>
      </c>
      <c r="D353" s="133">
        <v>856408.02</v>
      </c>
      <c r="E353" s="134">
        <v>1.1544240449761042E-2</v>
      </c>
      <c r="F353" s="49"/>
      <c r="G353" s="49"/>
    </row>
    <row r="354" spans="3:7" s="8" customFormat="1" ht="25.15" customHeight="1">
      <c r="C354" s="132" t="s">
        <v>264</v>
      </c>
      <c r="D354" s="133">
        <v>106563436.31</v>
      </c>
      <c r="E354" s="134">
        <v>1.6674467420329225E-2</v>
      </c>
      <c r="F354" s="49"/>
      <c r="G354" s="49"/>
    </row>
    <row r="355" spans="3:7" s="8" customFormat="1" ht="25.15" customHeight="1">
      <c r="C355" s="132" t="s">
        <v>265</v>
      </c>
      <c r="D355" s="133">
        <v>4095173.82</v>
      </c>
      <c r="E355" s="134">
        <v>4.0177554604257731E-2</v>
      </c>
      <c r="F355" s="49"/>
      <c r="G355" s="49"/>
    </row>
    <row r="356" spans="3:7" s="8" customFormat="1" ht="25.15" customHeight="1">
      <c r="C356" s="132" t="s">
        <v>266</v>
      </c>
      <c r="D356" s="133">
        <v>101675.94</v>
      </c>
      <c r="E356" s="134">
        <v>7.9733931318561101E-4</v>
      </c>
      <c r="F356" s="49"/>
      <c r="G356" s="49"/>
    </row>
    <row r="357" spans="3:7" s="8" customFormat="1" ht="25.15" customHeight="1">
      <c r="C357" s="132" t="s">
        <v>267</v>
      </c>
      <c r="D357" s="133">
        <v>244832.56</v>
      </c>
      <c r="E357" s="134">
        <v>1.7221337709246868E-3</v>
      </c>
      <c r="F357" s="49"/>
      <c r="G357" s="49"/>
    </row>
    <row r="358" spans="3:7" s="8" customFormat="1" ht="25.15" customHeight="1">
      <c r="C358" s="132" t="s">
        <v>268</v>
      </c>
      <c r="D358" s="133">
        <v>1324102.96</v>
      </c>
      <c r="E358" s="134">
        <v>1.4514964354158914E-2</v>
      </c>
      <c r="F358" s="49"/>
      <c r="G358" s="49"/>
    </row>
    <row r="359" spans="3:7" s="8" customFormat="1" ht="25.15" customHeight="1">
      <c r="C359" s="129" t="s">
        <v>269</v>
      </c>
      <c r="D359" s="130">
        <f>SUM(D360+D363+D366+D369+D378+D382+D385+D387+D393)</f>
        <v>75681.179999999993</v>
      </c>
      <c r="E359" s="131">
        <v>8.5901208094229717E-4</v>
      </c>
      <c r="F359" s="49"/>
      <c r="G359" s="49"/>
    </row>
    <row r="360" spans="3:7" s="8" customFormat="1" ht="25.15" customHeight="1">
      <c r="C360" s="129" t="s">
        <v>270</v>
      </c>
      <c r="D360" s="130">
        <f>SUM(D361:D362)</f>
        <v>0</v>
      </c>
      <c r="E360" s="131">
        <v>0</v>
      </c>
      <c r="F360" s="49"/>
      <c r="G360" s="49"/>
    </row>
    <row r="361" spans="3:7" s="8" customFormat="1" ht="25.15" customHeight="1">
      <c r="C361" s="132" t="s">
        <v>271</v>
      </c>
      <c r="D361" s="133">
        <v>0</v>
      </c>
      <c r="E361" s="134">
        <v>0</v>
      </c>
      <c r="F361" s="49"/>
      <c r="G361" s="49"/>
    </row>
    <row r="362" spans="3:7" s="8" customFormat="1" ht="25.15" customHeight="1">
      <c r="C362" s="132" t="s">
        <v>272</v>
      </c>
      <c r="D362" s="133">
        <v>0</v>
      </c>
      <c r="E362" s="134">
        <v>0</v>
      </c>
      <c r="F362" s="49"/>
      <c r="G362" s="49"/>
    </row>
    <row r="363" spans="3:7" s="8" customFormat="1" ht="25.15" customHeight="1">
      <c r="C363" s="129" t="s">
        <v>273</v>
      </c>
      <c r="D363" s="130">
        <f>SUM(D364:D365)</f>
        <v>10000</v>
      </c>
      <c r="E363" s="131">
        <v>1.4912580884289672E-4</v>
      </c>
      <c r="F363" s="49"/>
      <c r="G363" s="49"/>
    </row>
    <row r="364" spans="3:7" s="8" customFormat="1" ht="25.15" customHeight="1">
      <c r="C364" s="132" t="s">
        <v>274</v>
      </c>
      <c r="D364" s="133">
        <v>10000</v>
      </c>
      <c r="E364" s="134">
        <v>1.4912580884289672E-4</v>
      </c>
      <c r="F364" s="49"/>
      <c r="G364" s="49"/>
    </row>
    <row r="365" spans="3:7" s="8" customFormat="1" ht="25.15" customHeight="1">
      <c r="C365" s="132" t="s">
        <v>275</v>
      </c>
      <c r="D365" s="133">
        <v>0</v>
      </c>
      <c r="E365" s="134">
        <v>0</v>
      </c>
      <c r="F365" s="49"/>
      <c r="G365" s="49"/>
    </row>
    <row r="366" spans="3:7" s="8" customFormat="1" ht="25.15" customHeight="1">
      <c r="C366" s="132" t="s">
        <v>276</v>
      </c>
      <c r="D366" s="130">
        <f>SUM(D367:D368)</f>
        <v>0</v>
      </c>
      <c r="E366" s="134">
        <v>0</v>
      </c>
      <c r="F366" s="49"/>
      <c r="G366" s="49"/>
    </row>
    <row r="367" spans="3:7" s="8" customFormat="1" ht="25.15" customHeight="1">
      <c r="C367" s="132" t="s">
        <v>277</v>
      </c>
      <c r="D367" s="133">
        <v>0</v>
      </c>
      <c r="E367" s="134">
        <v>0</v>
      </c>
      <c r="F367" s="49"/>
      <c r="G367" s="49"/>
    </row>
    <row r="368" spans="3:7" s="8" customFormat="1" ht="25.15" customHeight="1">
      <c r="C368" s="132" t="s">
        <v>278</v>
      </c>
      <c r="D368" s="133">
        <v>0</v>
      </c>
      <c r="E368" s="134">
        <v>0</v>
      </c>
      <c r="F368" s="49"/>
      <c r="G368" s="49"/>
    </row>
    <row r="369" spans="3:7" s="8" customFormat="1" ht="25.15" customHeight="1">
      <c r="C369" s="132" t="s">
        <v>279</v>
      </c>
      <c r="D369" s="130">
        <f>SUM(D370:D373)</f>
        <v>0</v>
      </c>
      <c r="E369" s="134">
        <v>0</v>
      </c>
      <c r="F369" s="49"/>
      <c r="G369" s="49"/>
    </row>
    <row r="370" spans="3:7" s="8" customFormat="1" ht="25.15" customHeight="1">
      <c r="C370" s="132" t="s">
        <v>280</v>
      </c>
      <c r="D370" s="133">
        <v>0</v>
      </c>
      <c r="E370" s="134">
        <v>0</v>
      </c>
      <c r="F370" s="49"/>
      <c r="G370" s="49"/>
    </row>
    <row r="371" spans="3:7" s="8" customFormat="1" ht="25.15" customHeight="1">
      <c r="C371" s="132" t="s">
        <v>281</v>
      </c>
      <c r="D371" s="133">
        <v>0</v>
      </c>
      <c r="E371" s="134">
        <v>0</v>
      </c>
      <c r="F371" s="49"/>
      <c r="G371" s="49"/>
    </row>
    <row r="372" spans="3:7" s="8" customFormat="1" ht="25.15" customHeight="1">
      <c r="C372" s="132" t="s">
        <v>282</v>
      </c>
      <c r="D372" s="133">
        <v>0</v>
      </c>
      <c r="E372" s="134">
        <v>0</v>
      </c>
      <c r="F372" s="49"/>
      <c r="G372" s="49"/>
    </row>
    <row r="373" spans="3:7" s="8" customFormat="1" ht="25.15" customHeight="1">
      <c r="C373" s="136" t="s">
        <v>283</v>
      </c>
      <c r="D373" s="141">
        <v>0</v>
      </c>
      <c r="E373" s="142">
        <v>0</v>
      </c>
      <c r="F373" s="49"/>
      <c r="G373" s="49"/>
    </row>
    <row r="374" spans="3:7" s="8" customFormat="1" ht="25.15" customHeight="1">
      <c r="C374" s="1"/>
      <c r="D374" s="1"/>
      <c r="E374" s="1"/>
      <c r="F374" s="1"/>
      <c r="G374" s="1"/>
    </row>
    <row r="375" spans="3:7" s="8" customFormat="1" ht="25.15" customHeight="1">
      <c r="C375" s="1"/>
      <c r="D375" s="1"/>
      <c r="E375" s="1"/>
      <c r="F375" s="1"/>
      <c r="G375" s="1"/>
    </row>
    <row r="376" spans="3:7" s="8" customFormat="1" ht="25.15" customHeight="1">
      <c r="C376" s="1"/>
      <c r="D376" s="1"/>
      <c r="E376" s="1"/>
      <c r="F376" s="1"/>
      <c r="G376" s="1"/>
    </row>
    <row r="377" spans="3:7" s="8" customFormat="1" ht="25.15" customHeight="1">
      <c r="C377" s="1"/>
      <c r="D377" s="1"/>
      <c r="E377" s="1"/>
      <c r="F377" s="49"/>
      <c r="G377" s="1"/>
    </row>
    <row r="378" spans="3:7" s="8" customFormat="1" ht="25.15" customHeight="1">
      <c r="C378" s="125" t="s">
        <v>284</v>
      </c>
      <c r="D378" s="140">
        <f>SUM(D379:D381)</f>
        <v>65681.179999999993</v>
      </c>
      <c r="E378" s="127">
        <v>7.0988627209940037E-4</v>
      </c>
      <c r="F378" s="49"/>
      <c r="G378" s="49"/>
    </row>
    <row r="379" spans="3:7" s="8" customFormat="1" ht="25.15" customHeight="1">
      <c r="C379" s="132" t="s">
        <v>285</v>
      </c>
      <c r="D379" s="133">
        <v>0</v>
      </c>
      <c r="E379" s="134">
        <v>0</v>
      </c>
      <c r="F379" s="49"/>
      <c r="G379" s="49"/>
    </row>
    <row r="380" spans="3:7" s="8" customFormat="1" ht="25.15" customHeight="1">
      <c r="C380" s="132" t="s">
        <v>286</v>
      </c>
      <c r="D380" s="133">
        <v>65681.179999999993</v>
      </c>
      <c r="E380" s="134">
        <v>7.0988627209940037E-4</v>
      </c>
      <c r="F380" s="49"/>
      <c r="G380" s="49"/>
    </row>
    <row r="381" spans="3:7" s="8" customFormat="1" ht="25.15" customHeight="1">
      <c r="C381" s="132" t="s">
        <v>287</v>
      </c>
      <c r="D381" s="133">
        <v>0</v>
      </c>
      <c r="E381" s="134">
        <v>0</v>
      </c>
      <c r="F381" s="49"/>
      <c r="G381" s="49"/>
    </row>
    <row r="382" spans="3:7" s="8" customFormat="1" ht="25.15" customHeight="1">
      <c r="C382" s="129" t="s">
        <v>288</v>
      </c>
      <c r="D382" s="130">
        <f>SUM(D383:D384)</f>
        <v>0</v>
      </c>
      <c r="E382" s="134">
        <v>0</v>
      </c>
      <c r="F382" s="49"/>
      <c r="G382" s="49"/>
    </row>
    <row r="383" spans="3:7" s="8" customFormat="1" ht="25.15" customHeight="1">
      <c r="C383" s="132" t="s">
        <v>289</v>
      </c>
      <c r="D383" s="133">
        <v>0</v>
      </c>
      <c r="E383" s="134">
        <v>0</v>
      </c>
      <c r="F383" s="49"/>
      <c r="G383" s="49"/>
    </row>
    <row r="384" spans="3:7" s="8" customFormat="1" ht="25.15" customHeight="1">
      <c r="C384" s="132" t="s">
        <v>290</v>
      </c>
      <c r="D384" s="133">
        <v>0</v>
      </c>
      <c r="E384" s="134">
        <v>0</v>
      </c>
      <c r="F384" s="49"/>
      <c r="G384" s="49"/>
    </row>
    <row r="385" spans="3:7" s="8" customFormat="1" ht="25.15" customHeight="1">
      <c r="C385" s="129" t="s">
        <v>291</v>
      </c>
      <c r="D385" s="130">
        <f>SUM(D386)</f>
        <v>0</v>
      </c>
      <c r="E385" s="131">
        <v>0</v>
      </c>
      <c r="F385" s="49"/>
      <c r="G385" s="49"/>
    </row>
    <row r="386" spans="3:7" s="8" customFormat="1" ht="25.15" customHeight="1">
      <c r="C386" s="132" t="s">
        <v>292</v>
      </c>
      <c r="D386" s="133">
        <v>0</v>
      </c>
      <c r="E386" s="134">
        <v>0</v>
      </c>
      <c r="F386" s="49"/>
      <c r="G386" s="49"/>
    </row>
    <row r="387" spans="3:7" s="8" customFormat="1" ht="25.15" customHeight="1">
      <c r="C387" s="129" t="s">
        <v>293</v>
      </c>
      <c r="D387" s="130">
        <f>SUM(D388:D392)</f>
        <v>0</v>
      </c>
      <c r="E387" s="131">
        <v>0</v>
      </c>
      <c r="F387" s="49"/>
      <c r="G387" s="49"/>
    </row>
    <row r="388" spans="3:7" s="8" customFormat="1" ht="25.15" customHeight="1">
      <c r="C388" s="132" t="s">
        <v>294</v>
      </c>
      <c r="D388" s="133">
        <v>0</v>
      </c>
      <c r="E388" s="134">
        <v>0</v>
      </c>
      <c r="F388" s="49"/>
      <c r="G388" s="49"/>
    </row>
    <row r="389" spans="3:7" s="8" customFormat="1" ht="25.15" customHeight="1">
      <c r="C389" s="132" t="s">
        <v>295</v>
      </c>
      <c r="D389" s="133">
        <v>0</v>
      </c>
      <c r="E389" s="134">
        <v>0</v>
      </c>
      <c r="F389" s="49"/>
      <c r="G389" s="49"/>
    </row>
    <row r="390" spans="3:7" s="8" customFormat="1" ht="25.15" customHeight="1">
      <c r="C390" s="132" t="s">
        <v>296</v>
      </c>
      <c r="D390" s="133">
        <v>0</v>
      </c>
      <c r="E390" s="134">
        <v>0</v>
      </c>
      <c r="F390" s="49"/>
      <c r="G390" s="49"/>
    </row>
    <row r="391" spans="3:7" s="8" customFormat="1" ht="25.15" customHeight="1">
      <c r="C391" s="132" t="s">
        <v>297</v>
      </c>
      <c r="D391" s="133">
        <v>0</v>
      </c>
      <c r="E391" s="134">
        <v>0</v>
      </c>
      <c r="F391" s="49"/>
      <c r="G391" s="49"/>
    </row>
    <row r="392" spans="3:7" s="8" customFormat="1" ht="25.15" customHeight="1">
      <c r="C392" s="132" t="s">
        <v>298</v>
      </c>
      <c r="D392" s="133">
        <v>0</v>
      </c>
      <c r="E392" s="134">
        <v>0</v>
      </c>
      <c r="F392" s="49"/>
      <c r="G392" s="49"/>
    </row>
    <row r="393" spans="3:7" s="8" customFormat="1" ht="25.15" customHeight="1">
      <c r="C393" s="129" t="s">
        <v>299</v>
      </c>
      <c r="D393" s="130">
        <f>SUM(D394:D395)</f>
        <v>0</v>
      </c>
      <c r="E393" s="131">
        <v>0</v>
      </c>
      <c r="F393" s="49"/>
      <c r="G393" s="49"/>
    </row>
    <row r="394" spans="3:7" s="8" customFormat="1" ht="25.15" customHeight="1">
      <c r="C394" s="132" t="s">
        <v>300</v>
      </c>
      <c r="D394" s="133">
        <v>0</v>
      </c>
      <c r="E394" s="134">
        <v>0</v>
      </c>
      <c r="F394" s="49"/>
      <c r="G394" s="49"/>
    </row>
    <row r="395" spans="3:7" s="8" customFormat="1" ht="25.15" customHeight="1">
      <c r="C395" s="132" t="s">
        <v>301</v>
      </c>
      <c r="D395" s="133">
        <v>0</v>
      </c>
      <c r="E395" s="134">
        <v>0</v>
      </c>
      <c r="F395" s="49"/>
      <c r="G395" s="49"/>
    </row>
    <row r="396" spans="3:7" s="8" customFormat="1" ht="25.15" customHeight="1">
      <c r="C396" s="129" t="s">
        <v>302</v>
      </c>
      <c r="D396" s="130">
        <f>SUM(D397+D400+D408)</f>
        <v>0</v>
      </c>
      <c r="E396" s="131">
        <v>0</v>
      </c>
      <c r="F396" s="49"/>
      <c r="G396" s="49"/>
    </row>
    <row r="397" spans="3:7" s="8" customFormat="1" ht="25.15" customHeight="1">
      <c r="C397" s="129" t="s">
        <v>303</v>
      </c>
      <c r="D397" s="130">
        <f>SUM(D398:D399)</f>
        <v>0</v>
      </c>
      <c r="E397" s="131">
        <v>0</v>
      </c>
      <c r="F397" s="49"/>
      <c r="G397" s="49"/>
    </row>
    <row r="398" spans="3:7" s="8" customFormat="1" ht="25.15" customHeight="1">
      <c r="C398" s="132" t="s">
        <v>304</v>
      </c>
      <c r="D398" s="133">
        <v>0</v>
      </c>
      <c r="E398" s="134">
        <v>0</v>
      </c>
      <c r="F398" s="49"/>
      <c r="G398" s="49"/>
    </row>
    <row r="399" spans="3:7" s="8" customFormat="1" ht="25.15" customHeight="1">
      <c r="C399" s="132" t="s">
        <v>305</v>
      </c>
      <c r="D399" s="133">
        <v>0</v>
      </c>
      <c r="E399" s="134">
        <v>0</v>
      </c>
      <c r="F399" s="49"/>
      <c r="G399" s="49"/>
    </row>
    <row r="400" spans="3:7" s="8" customFormat="1" ht="25.15" customHeight="1">
      <c r="C400" s="129" t="s">
        <v>306</v>
      </c>
      <c r="D400" s="130">
        <f>SUM(D401:D402)</f>
        <v>0</v>
      </c>
      <c r="E400" s="131">
        <v>0</v>
      </c>
      <c r="F400" s="49"/>
      <c r="G400" s="49"/>
    </row>
    <row r="401" spans="3:7" s="8" customFormat="1" ht="25.15" customHeight="1">
      <c r="C401" s="132" t="s">
        <v>307</v>
      </c>
      <c r="D401" s="133">
        <v>0</v>
      </c>
      <c r="E401" s="134">
        <v>0</v>
      </c>
      <c r="F401" s="49"/>
      <c r="G401" s="49"/>
    </row>
    <row r="402" spans="3:7" s="8" customFormat="1" ht="25.15" customHeight="1">
      <c r="C402" s="136" t="s">
        <v>308</v>
      </c>
      <c r="D402" s="141">
        <v>0</v>
      </c>
      <c r="E402" s="142">
        <v>0</v>
      </c>
      <c r="F402" s="49"/>
      <c r="G402" s="49"/>
    </row>
    <row r="403" spans="3:7" s="8" customFormat="1" ht="25.15" customHeight="1">
      <c r="C403" s="1"/>
      <c r="D403" s="1"/>
      <c r="E403" s="1"/>
      <c r="F403" s="49"/>
      <c r="G403" s="1"/>
    </row>
    <row r="404" spans="3:7" s="8" customFormat="1" ht="25.15" customHeight="1">
      <c r="C404" s="1"/>
      <c r="D404" s="1"/>
      <c r="E404" s="1"/>
      <c r="F404" s="1"/>
      <c r="G404" s="1"/>
    </row>
    <row r="405" spans="3:7" s="8" customFormat="1" ht="25.15" customHeight="1">
      <c r="C405" s="1"/>
      <c r="D405" s="1"/>
      <c r="E405" s="1"/>
      <c r="F405" s="1"/>
      <c r="G405" s="1"/>
    </row>
    <row r="406" spans="3:7" s="8" customFormat="1" ht="25.15" customHeight="1">
      <c r="C406" s="1"/>
      <c r="D406" s="1"/>
      <c r="E406" s="1"/>
      <c r="F406" s="1"/>
      <c r="G406" s="1"/>
    </row>
    <row r="407" spans="3:7" s="8" customFormat="1" ht="25.15" customHeight="1">
      <c r="C407" s="1"/>
      <c r="D407" s="1"/>
      <c r="E407" s="1"/>
      <c r="F407" s="49"/>
      <c r="G407" s="1"/>
    </row>
    <row r="408" spans="3:7" s="8" customFormat="1" ht="25.15" customHeight="1">
      <c r="C408" s="125" t="s">
        <v>309</v>
      </c>
      <c r="D408" s="140">
        <f>SUM(D409:D410)</f>
        <v>0</v>
      </c>
      <c r="E408" s="127">
        <v>0</v>
      </c>
      <c r="F408" s="49"/>
      <c r="G408" s="49"/>
    </row>
    <row r="409" spans="3:7" s="8" customFormat="1" ht="25.15" customHeight="1">
      <c r="C409" s="132" t="s">
        <v>310</v>
      </c>
      <c r="D409" s="133">
        <v>0</v>
      </c>
      <c r="E409" s="134">
        <v>0</v>
      </c>
      <c r="F409" s="49"/>
      <c r="G409" s="49"/>
    </row>
    <row r="410" spans="3:7" s="8" customFormat="1" ht="25.15" customHeight="1">
      <c r="C410" s="132" t="s">
        <v>311</v>
      </c>
      <c r="D410" s="133">
        <v>0</v>
      </c>
      <c r="E410" s="134">
        <v>0</v>
      </c>
      <c r="F410" s="49"/>
      <c r="G410" s="49"/>
    </row>
    <row r="411" spans="3:7" s="8" customFormat="1" ht="25.15" customHeight="1">
      <c r="C411" s="132" t="s">
        <v>312</v>
      </c>
      <c r="D411" s="130">
        <f>SUM(D412+D415+D418+D421+D423)</f>
        <v>0</v>
      </c>
      <c r="E411" s="134">
        <v>0</v>
      </c>
      <c r="F411" s="49"/>
      <c r="G411" s="49"/>
    </row>
    <row r="412" spans="3:7" s="8" customFormat="1" ht="25.15" customHeight="1">
      <c r="C412" s="129" t="s">
        <v>313</v>
      </c>
      <c r="D412" s="130">
        <f>SUM(D413:D414)</f>
        <v>0</v>
      </c>
      <c r="E412" s="131">
        <v>0</v>
      </c>
      <c r="F412" s="49"/>
      <c r="G412" s="49"/>
    </row>
    <row r="413" spans="3:7" s="8" customFormat="1" ht="25.15" customHeight="1">
      <c r="C413" s="132" t="s">
        <v>314</v>
      </c>
      <c r="D413" s="133">
        <v>0</v>
      </c>
      <c r="E413" s="134">
        <v>0</v>
      </c>
      <c r="F413" s="49"/>
      <c r="G413" s="49"/>
    </row>
    <row r="414" spans="3:7" s="8" customFormat="1" ht="25.15" customHeight="1">
      <c r="C414" s="132" t="s">
        <v>315</v>
      </c>
      <c r="D414" s="133">
        <v>0</v>
      </c>
      <c r="E414" s="134">
        <v>0</v>
      </c>
      <c r="F414" s="49"/>
      <c r="G414" s="49"/>
    </row>
    <row r="415" spans="3:7" s="8" customFormat="1" ht="25.15" customHeight="1">
      <c r="C415" s="129" t="s">
        <v>316</v>
      </c>
      <c r="D415" s="130">
        <f>SUM(D416:D417)</f>
        <v>0</v>
      </c>
      <c r="E415" s="131">
        <v>0</v>
      </c>
      <c r="F415" s="49"/>
      <c r="G415" s="49"/>
    </row>
    <row r="416" spans="3:7" s="8" customFormat="1" ht="25.15" customHeight="1">
      <c r="C416" s="132" t="s">
        <v>317</v>
      </c>
      <c r="D416" s="133">
        <v>0</v>
      </c>
      <c r="E416" s="134">
        <v>0</v>
      </c>
      <c r="F416" s="49"/>
      <c r="G416" s="49"/>
    </row>
    <row r="417" spans="3:7" s="8" customFormat="1" ht="25.15" customHeight="1">
      <c r="C417" s="132" t="s">
        <v>318</v>
      </c>
      <c r="D417" s="133">
        <v>0</v>
      </c>
      <c r="E417" s="134">
        <v>0</v>
      </c>
      <c r="F417" s="49"/>
      <c r="G417" s="49"/>
    </row>
    <row r="418" spans="3:7" s="8" customFormat="1" ht="25.15" customHeight="1">
      <c r="C418" s="132" t="s">
        <v>319</v>
      </c>
      <c r="D418" s="130">
        <f>SUM(D419:D420)</f>
        <v>0</v>
      </c>
      <c r="E418" s="134">
        <v>0</v>
      </c>
      <c r="F418" s="49"/>
      <c r="G418" s="49"/>
    </row>
    <row r="419" spans="3:7" s="8" customFormat="1" ht="25.15" customHeight="1">
      <c r="C419" s="132" t="s">
        <v>320</v>
      </c>
      <c r="D419" s="133">
        <v>0</v>
      </c>
      <c r="E419" s="134">
        <v>0</v>
      </c>
      <c r="F419" s="49"/>
      <c r="G419" s="49"/>
    </row>
    <row r="420" spans="3:7" s="8" customFormat="1" ht="25.15" customHeight="1">
      <c r="C420" s="132" t="s">
        <v>321</v>
      </c>
      <c r="D420" s="133">
        <v>0</v>
      </c>
      <c r="E420" s="134">
        <v>0</v>
      </c>
      <c r="F420" s="49"/>
      <c r="G420" s="49"/>
    </row>
    <row r="421" spans="3:7" s="8" customFormat="1" ht="25.15" customHeight="1">
      <c r="C421" s="132" t="s">
        <v>322</v>
      </c>
      <c r="D421" s="130">
        <f>SUM(D422)</f>
        <v>0</v>
      </c>
      <c r="E421" s="134">
        <v>0</v>
      </c>
      <c r="F421" s="49"/>
      <c r="G421" s="49"/>
    </row>
    <row r="422" spans="3:7" s="8" customFormat="1" ht="25.15" customHeight="1">
      <c r="C422" s="132" t="s">
        <v>323</v>
      </c>
      <c r="D422" s="133">
        <v>0</v>
      </c>
      <c r="E422" s="134">
        <v>0</v>
      </c>
      <c r="F422" s="49"/>
      <c r="G422" s="49"/>
    </row>
    <row r="423" spans="3:7" s="8" customFormat="1" ht="25.15" customHeight="1">
      <c r="C423" s="129" t="s">
        <v>324</v>
      </c>
      <c r="D423" s="130">
        <f>SUM(D424:D425)</f>
        <v>0</v>
      </c>
      <c r="E423" s="131">
        <v>0</v>
      </c>
      <c r="F423" s="49"/>
      <c r="G423" s="49"/>
    </row>
    <row r="424" spans="3:7" s="8" customFormat="1" ht="25.15" customHeight="1">
      <c r="C424" s="132" t="s">
        <v>325</v>
      </c>
      <c r="D424" s="133">
        <v>0</v>
      </c>
      <c r="E424" s="134">
        <v>0</v>
      </c>
      <c r="F424" s="49"/>
      <c r="G424" s="49"/>
    </row>
    <row r="425" spans="3:7" s="8" customFormat="1" ht="25.15" customHeight="1">
      <c r="C425" s="132" t="s">
        <v>326</v>
      </c>
      <c r="D425" s="133">
        <v>0</v>
      </c>
      <c r="E425" s="134">
        <v>0</v>
      </c>
      <c r="F425" s="49"/>
      <c r="G425" s="49"/>
    </row>
    <row r="426" spans="3:7" s="8" customFormat="1" ht="25.15" customHeight="1">
      <c r="C426" s="129" t="s">
        <v>327</v>
      </c>
      <c r="D426" s="143">
        <f>SUM(D427+D440+D443+D449+D451+D453)</f>
        <v>15005291.139999999</v>
      </c>
      <c r="E426" s="131">
        <v>1.6580597793940124E-4</v>
      </c>
      <c r="F426" s="49"/>
      <c r="G426" s="49"/>
    </row>
    <row r="427" spans="3:7" s="8" customFormat="1" ht="25.15" customHeight="1">
      <c r="C427" s="129" t="s">
        <v>328</v>
      </c>
      <c r="D427" s="143">
        <f>SUM(D428:D435)</f>
        <v>15005292.449999999</v>
      </c>
      <c r="E427" s="131">
        <v>1.6583446096889024E-4</v>
      </c>
      <c r="F427" s="49"/>
      <c r="G427" s="49"/>
    </row>
    <row r="428" spans="3:7" s="8" customFormat="1" ht="25.15" customHeight="1">
      <c r="C428" s="132" t="s">
        <v>329</v>
      </c>
      <c r="D428" s="133">
        <v>0</v>
      </c>
      <c r="E428" s="134">
        <v>0</v>
      </c>
      <c r="F428" s="49"/>
      <c r="G428" s="49"/>
    </row>
    <row r="429" spans="3:7" s="8" customFormat="1" ht="25.15" customHeight="1">
      <c r="C429" s="132" t="s">
        <v>330</v>
      </c>
      <c r="D429" s="133">
        <v>0</v>
      </c>
      <c r="E429" s="134">
        <v>0</v>
      </c>
      <c r="F429" s="49"/>
      <c r="G429" s="49"/>
    </row>
    <row r="430" spans="3:7" s="8" customFormat="1" ht="25.15" customHeight="1">
      <c r="C430" s="132" t="s">
        <v>331</v>
      </c>
      <c r="D430" s="133">
        <v>0</v>
      </c>
      <c r="E430" s="134">
        <v>0</v>
      </c>
      <c r="F430" s="49"/>
      <c r="G430" s="49"/>
    </row>
    <row r="431" spans="3:7" s="8" customFormat="1" ht="25.15" customHeight="1">
      <c r="C431" s="132" t="s">
        <v>332</v>
      </c>
      <c r="D431" s="133">
        <v>0</v>
      </c>
      <c r="E431" s="134">
        <v>0</v>
      </c>
      <c r="F431" s="49"/>
      <c r="G431" s="49"/>
    </row>
    <row r="432" spans="3:7" s="8" customFormat="1" ht="25.15" customHeight="1">
      <c r="C432" s="132" t="s">
        <v>333</v>
      </c>
      <c r="D432" s="133">
        <v>5084761.5</v>
      </c>
      <c r="E432" s="134">
        <v>0</v>
      </c>
      <c r="F432" s="49"/>
      <c r="G432" s="49"/>
    </row>
    <row r="433" spans="3:7" s="8" customFormat="1" ht="25.15" customHeight="1">
      <c r="C433" s="132" t="s">
        <v>334</v>
      </c>
      <c r="D433" s="133">
        <v>0</v>
      </c>
      <c r="E433" s="134">
        <v>0</v>
      </c>
      <c r="F433" s="49"/>
      <c r="G433" s="49"/>
    </row>
    <row r="434" spans="3:7" s="8" customFormat="1" ht="25.15" customHeight="1">
      <c r="C434" s="132" t="s">
        <v>335</v>
      </c>
      <c r="D434" s="133">
        <v>0</v>
      </c>
      <c r="E434" s="134">
        <v>0</v>
      </c>
      <c r="F434" s="49"/>
      <c r="G434" s="49"/>
    </row>
    <row r="435" spans="3:7" s="8" customFormat="1" ht="25.15" customHeight="1">
      <c r="C435" s="136" t="s">
        <v>336</v>
      </c>
      <c r="D435" s="141">
        <v>9920530.9499999993</v>
      </c>
      <c r="E435" s="142">
        <v>1.6583446096889024E-4</v>
      </c>
      <c r="F435" s="49"/>
      <c r="G435" s="49"/>
    </row>
    <row r="436" spans="3:7" s="8" customFormat="1" ht="25.15" customHeight="1">
      <c r="C436" s="1"/>
      <c r="D436" s="1"/>
      <c r="E436" s="1"/>
      <c r="F436" s="49"/>
      <c r="G436" s="1"/>
    </row>
    <row r="437" spans="3:7" s="8" customFormat="1" ht="25.15" customHeight="1">
      <c r="C437" s="1"/>
      <c r="D437" s="1"/>
      <c r="E437" s="1"/>
      <c r="F437" s="1"/>
      <c r="G437" s="1"/>
    </row>
    <row r="438" spans="3:7" s="8" customFormat="1" ht="25.15" customHeight="1">
      <c r="C438" s="1"/>
      <c r="D438" s="1"/>
      <c r="E438" s="1"/>
      <c r="F438" s="1"/>
      <c r="G438" s="1"/>
    </row>
    <row r="439" spans="3:7" s="8" customFormat="1" ht="25.15" customHeight="1">
      <c r="C439" s="1"/>
      <c r="D439" s="1"/>
      <c r="E439" s="1"/>
      <c r="F439" s="49"/>
      <c r="G439" s="1"/>
    </row>
    <row r="440" spans="3:7" s="8" customFormat="1" ht="25.15" customHeight="1">
      <c r="C440" s="125" t="s">
        <v>337</v>
      </c>
      <c r="D440" s="140">
        <f>SUM(D441:D442)</f>
        <v>0</v>
      </c>
      <c r="E440" s="127">
        <v>0</v>
      </c>
      <c r="F440" s="49"/>
      <c r="G440" s="49"/>
    </row>
    <row r="441" spans="3:7" s="8" customFormat="1" ht="25.15" customHeight="1">
      <c r="C441" s="132" t="s">
        <v>338</v>
      </c>
      <c r="D441" s="133">
        <v>0</v>
      </c>
      <c r="E441" s="134">
        <v>0</v>
      </c>
      <c r="F441" s="49"/>
      <c r="G441" s="49"/>
    </row>
    <row r="442" spans="3:7" s="8" customFormat="1" ht="25.15" customHeight="1">
      <c r="C442" s="132" t="s">
        <v>339</v>
      </c>
      <c r="D442" s="133">
        <v>0</v>
      </c>
      <c r="E442" s="134">
        <v>0</v>
      </c>
      <c r="F442" s="49"/>
      <c r="G442" s="49"/>
    </row>
    <row r="443" spans="3:7" s="8" customFormat="1" ht="25.15" customHeight="1">
      <c r="C443" s="129" t="s">
        <v>340</v>
      </c>
      <c r="D443" s="130">
        <f>SUM(D444:D448)</f>
        <v>0</v>
      </c>
      <c r="E443" s="131">
        <v>0</v>
      </c>
      <c r="F443" s="49"/>
      <c r="G443" s="49"/>
    </row>
    <row r="444" spans="3:7" s="8" customFormat="1" ht="25.15" customHeight="1">
      <c r="C444" s="132" t="s">
        <v>341</v>
      </c>
      <c r="D444" s="133">
        <v>0</v>
      </c>
      <c r="E444" s="134">
        <v>0</v>
      </c>
      <c r="F444" s="49"/>
      <c r="G444" s="49"/>
    </row>
    <row r="445" spans="3:7" s="8" customFormat="1" ht="25.15" customHeight="1">
      <c r="C445" s="132" t="s">
        <v>342</v>
      </c>
      <c r="D445" s="133">
        <v>0</v>
      </c>
      <c r="E445" s="134">
        <v>0</v>
      </c>
      <c r="F445" s="49"/>
      <c r="G445" s="49"/>
    </row>
    <row r="446" spans="3:7" s="8" customFormat="1" ht="25.15" customHeight="1">
      <c r="C446" s="132" t="s">
        <v>343</v>
      </c>
      <c r="D446" s="133">
        <v>0</v>
      </c>
      <c r="E446" s="134">
        <v>0</v>
      </c>
      <c r="F446" s="49"/>
      <c r="G446" s="49"/>
    </row>
    <row r="447" spans="3:7" s="8" customFormat="1" ht="25.15" customHeight="1">
      <c r="C447" s="132" t="s">
        <v>344</v>
      </c>
      <c r="D447" s="133">
        <v>0</v>
      </c>
      <c r="E447" s="134">
        <v>0</v>
      </c>
      <c r="F447" s="49"/>
      <c r="G447" s="49"/>
    </row>
    <row r="448" spans="3:7" s="8" customFormat="1" ht="25.15" customHeight="1">
      <c r="C448" s="132" t="s">
        <v>345</v>
      </c>
      <c r="D448" s="133">
        <v>0</v>
      </c>
      <c r="E448" s="134">
        <v>0</v>
      </c>
      <c r="F448" s="49"/>
      <c r="G448" s="49"/>
    </row>
    <row r="449" spans="3:7" s="8" customFormat="1" ht="25.15" customHeight="1">
      <c r="C449" s="129" t="s">
        <v>346</v>
      </c>
      <c r="D449" s="130">
        <f>SUM(D450)</f>
        <v>0</v>
      </c>
      <c r="E449" s="131">
        <v>0</v>
      </c>
      <c r="F449" s="49"/>
      <c r="G449" s="49"/>
    </row>
    <row r="450" spans="3:7" s="8" customFormat="1" ht="25.15" customHeight="1">
      <c r="C450" s="132" t="s">
        <v>347</v>
      </c>
      <c r="D450" s="133">
        <v>0</v>
      </c>
      <c r="E450" s="134">
        <v>0</v>
      </c>
      <c r="F450" s="49"/>
      <c r="G450" s="49"/>
    </row>
    <row r="451" spans="3:7" s="8" customFormat="1" ht="25.15" customHeight="1">
      <c r="C451" s="132" t="s">
        <v>348</v>
      </c>
      <c r="D451" s="130">
        <f>SUM(D452)</f>
        <v>0</v>
      </c>
      <c r="E451" s="134">
        <v>0</v>
      </c>
      <c r="F451" s="49"/>
      <c r="G451" s="49"/>
    </row>
    <row r="452" spans="3:7" s="8" customFormat="1" ht="25.15" customHeight="1">
      <c r="C452" s="132" t="s">
        <v>349</v>
      </c>
      <c r="D452" s="133">
        <v>0</v>
      </c>
      <c r="E452" s="134">
        <v>0</v>
      </c>
      <c r="F452" s="49"/>
      <c r="G452" s="49"/>
    </row>
    <row r="453" spans="3:7" s="8" customFormat="1" ht="25.15" customHeight="1">
      <c r="C453" s="129" t="s">
        <v>350</v>
      </c>
      <c r="D453" s="130">
        <f>SUM(D454:D461)</f>
        <v>-1.31</v>
      </c>
      <c r="E453" s="131">
        <v>-2.8483029488993272E-8</v>
      </c>
      <c r="F453" s="49"/>
      <c r="G453" s="49"/>
    </row>
    <row r="454" spans="3:7" s="8" customFormat="1" ht="25.15" customHeight="1">
      <c r="C454" s="132" t="s">
        <v>351</v>
      </c>
      <c r="D454" s="133">
        <v>0</v>
      </c>
      <c r="E454" s="134">
        <v>0</v>
      </c>
      <c r="F454" s="49"/>
      <c r="G454" s="49"/>
    </row>
    <row r="455" spans="3:7" s="8" customFormat="1" ht="25.15" customHeight="1">
      <c r="C455" s="132" t="s">
        <v>352</v>
      </c>
      <c r="D455" s="133">
        <v>0</v>
      </c>
      <c r="E455" s="134">
        <v>0</v>
      </c>
      <c r="F455" s="49"/>
      <c r="G455" s="49"/>
    </row>
    <row r="456" spans="3:7" s="8" customFormat="1" ht="25.15" customHeight="1">
      <c r="C456" s="132" t="s">
        <v>353</v>
      </c>
      <c r="D456" s="133">
        <v>0</v>
      </c>
      <c r="E456" s="134">
        <v>0</v>
      </c>
      <c r="F456" s="49"/>
      <c r="G456" s="49"/>
    </row>
    <row r="457" spans="3:7" s="8" customFormat="1" ht="25.15" customHeight="1">
      <c r="C457" s="132" t="s">
        <v>354</v>
      </c>
      <c r="D457" s="133">
        <v>0</v>
      </c>
      <c r="E457" s="134">
        <v>0</v>
      </c>
      <c r="F457" s="49"/>
      <c r="G457" s="49"/>
    </row>
    <row r="458" spans="3:7" s="8" customFormat="1" ht="25.15" customHeight="1">
      <c r="C458" s="132" t="s">
        <v>355</v>
      </c>
      <c r="D458" s="133">
        <v>0</v>
      </c>
      <c r="E458" s="134">
        <v>0</v>
      </c>
      <c r="F458" s="49"/>
      <c r="G458" s="49"/>
    </row>
    <row r="459" spans="3:7" s="8" customFormat="1" ht="25.15" customHeight="1">
      <c r="C459" s="132" t="s">
        <v>356</v>
      </c>
      <c r="D459" s="133">
        <v>0</v>
      </c>
      <c r="E459" s="134">
        <v>0</v>
      </c>
      <c r="F459" s="49"/>
      <c r="G459" s="49"/>
    </row>
    <row r="460" spans="3:7" s="8" customFormat="1" ht="25.15" customHeight="1">
      <c r="C460" s="132" t="s">
        <v>357</v>
      </c>
      <c r="D460" s="133">
        <v>0</v>
      </c>
      <c r="E460" s="134">
        <v>0</v>
      </c>
      <c r="F460" s="49"/>
      <c r="G460" s="49"/>
    </row>
    <row r="461" spans="3:7" s="8" customFormat="1" ht="25.15" customHeight="1">
      <c r="C461" s="132" t="s">
        <v>358</v>
      </c>
      <c r="D461" s="133">
        <v>-1.31</v>
      </c>
      <c r="E461" s="134">
        <v>-2.8483029488993272E-8</v>
      </c>
      <c r="F461" s="49"/>
      <c r="G461" s="49"/>
    </row>
    <row r="462" spans="3:7" s="8" customFormat="1" ht="25.15" customHeight="1">
      <c r="C462" s="129" t="s">
        <v>359</v>
      </c>
      <c r="D462" s="130">
        <f>SUM(D463)</f>
        <v>0</v>
      </c>
      <c r="E462" s="131">
        <v>0</v>
      </c>
      <c r="F462" s="49"/>
      <c r="G462" s="49"/>
    </row>
    <row r="463" spans="3:7" s="8" customFormat="1" ht="25.15" customHeight="1">
      <c r="C463" s="129" t="s">
        <v>360</v>
      </c>
      <c r="D463" s="130">
        <f>SUM(D464)</f>
        <v>0</v>
      </c>
      <c r="E463" s="131">
        <v>0</v>
      </c>
      <c r="F463" s="49"/>
      <c r="G463" s="49"/>
    </row>
    <row r="464" spans="3:7" s="8" customFormat="1" ht="25.15" customHeight="1">
      <c r="C464" s="136" t="s">
        <v>361</v>
      </c>
      <c r="D464" s="141">
        <v>0</v>
      </c>
      <c r="E464" s="142">
        <v>0</v>
      </c>
      <c r="F464" s="49"/>
      <c r="G464" s="49"/>
    </row>
    <row r="465" spans="3:7" s="8" customFormat="1">
      <c r="C465" s="1"/>
      <c r="D465" s="1"/>
      <c r="E465" s="1"/>
      <c r="F465" s="1"/>
      <c r="G465" s="1"/>
    </row>
    <row r="466" spans="3:7" s="8" customFormat="1">
      <c r="C466" s="1"/>
      <c r="D466" s="1"/>
      <c r="E466" s="1"/>
      <c r="F466" s="1"/>
      <c r="G466" s="1"/>
    </row>
    <row r="467" spans="3:7" s="8" customFormat="1">
      <c r="C467" s="1"/>
      <c r="D467" s="1"/>
      <c r="E467" s="1"/>
      <c r="F467" s="1"/>
      <c r="G467" s="1"/>
    </row>
    <row r="468" spans="3:7" s="8" customFormat="1">
      <c r="C468" s="1"/>
      <c r="D468" s="1"/>
      <c r="E468" s="1"/>
      <c r="F468" s="1"/>
      <c r="G468" s="1"/>
    </row>
    <row r="469" spans="3:7" s="8" customFormat="1">
      <c r="C469" s="26" t="s">
        <v>362</v>
      </c>
      <c r="D469" s="1"/>
      <c r="E469" s="1"/>
      <c r="F469" s="1"/>
      <c r="G469" s="1"/>
    </row>
    <row r="470" spans="3:7" s="8" customFormat="1">
      <c r="C470" s="1"/>
      <c r="D470" s="1"/>
      <c r="E470" s="1"/>
      <c r="F470" s="1"/>
      <c r="G470" s="1"/>
    </row>
    <row r="471" spans="3:7" s="8" customFormat="1" ht="28.5" customHeight="1">
      <c r="C471" s="79" t="s">
        <v>363</v>
      </c>
      <c r="D471" s="86" t="s">
        <v>9</v>
      </c>
      <c r="E471" s="33" t="s">
        <v>10</v>
      </c>
      <c r="F471" s="33" t="s">
        <v>125</v>
      </c>
      <c r="G471" s="9"/>
    </row>
    <row r="472" spans="3:7" s="8" customFormat="1" ht="25.15" customHeight="1">
      <c r="C472" s="70" t="s">
        <v>364</v>
      </c>
      <c r="D472" s="144">
        <v>2307049551.8200002</v>
      </c>
      <c r="E472" s="145" t="s">
        <v>365</v>
      </c>
      <c r="F472" s="145" t="s">
        <v>366</v>
      </c>
      <c r="G472" s="146"/>
    </row>
    <row r="473" spans="3:7" s="8" customFormat="1" ht="25.15" customHeight="1">
      <c r="C473" s="70" t="s">
        <v>367</v>
      </c>
      <c r="D473" s="147">
        <v>0</v>
      </c>
      <c r="E473" s="148"/>
      <c r="F473" s="148"/>
      <c r="G473" s="149"/>
    </row>
    <row r="474" spans="3:7" s="8" customFormat="1" ht="25.15" customHeight="1">
      <c r="C474" s="71" t="s">
        <v>368</v>
      </c>
      <c r="D474" s="150">
        <v>0</v>
      </c>
      <c r="E474" s="151"/>
      <c r="F474" s="151"/>
      <c r="G474" s="149"/>
    </row>
    <row r="475" spans="3:7" s="8" customFormat="1" ht="18" customHeight="1">
      <c r="C475" s="1"/>
      <c r="D475" s="1"/>
      <c r="E475" s="1"/>
      <c r="F475" s="1"/>
      <c r="G475" s="1"/>
    </row>
    <row r="476" spans="3:7" s="8" customFormat="1">
      <c r="C476" s="20"/>
      <c r="D476" s="20"/>
      <c r="E476" s="20"/>
      <c r="F476" s="1"/>
      <c r="G476" s="1"/>
    </row>
    <row r="477" spans="3:7" s="8" customFormat="1" ht="27" customHeight="1">
      <c r="C477" s="79" t="s">
        <v>369</v>
      </c>
      <c r="D477" s="80" t="s">
        <v>9</v>
      </c>
      <c r="E477" s="33" t="s">
        <v>370</v>
      </c>
      <c r="F477" s="1"/>
      <c r="G477" s="1"/>
    </row>
    <row r="478" spans="3:7" s="8" customFormat="1" ht="19.5" customHeight="1">
      <c r="C478" s="70" t="s">
        <v>371</v>
      </c>
      <c r="D478" s="152">
        <v>-8560032.2799999993</v>
      </c>
      <c r="E478" s="145" t="s">
        <v>372</v>
      </c>
      <c r="F478" s="1"/>
      <c r="G478" s="1"/>
    </row>
    <row r="479" spans="3:7" s="8" customFormat="1" ht="18" customHeight="1">
      <c r="C479" s="70" t="s">
        <v>373</v>
      </c>
      <c r="D479" s="153">
        <v>-25619537.09</v>
      </c>
      <c r="E479" s="154" t="s">
        <v>374</v>
      </c>
      <c r="F479" s="1"/>
      <c r="G479" s="1"/>
    </row>
    <row r="480" spans="3:7" s="8" customFormat="1" ht="18" customHeight="1">
      <c r="C480" s="70" t="s">
        <v>375</v>
      </c>
      <c r="D480" s="155">
        <f>SUM(D481:D484)</f>
        <v>0</v>
      </c>
      <c r="E480" s="148"/>
      <c r="F480" s="1"/>
      <c r="G480" s="1"/>
    </row>
    <row r="481" spans="3:7" s="8" customFormat="1" ht="18" customHeight="1">
      <c r="C481" s="156" t="s">
        <v>376</v>
      </c>
      <c r="D481" s="153">
        <v>0</v>
      </c>
      <c r="E481" s="148"/>
      <c r="F481" s="1"/>
      <c r="G481" s="1"/>
    </row>
    <row r="482" spans="3:7" s="8" customFormat="1" ht="18" customHeight="1">
      <c r="C482" s="156" t="s">
        <v>377</v>
      </c>
      <c r="D482" s="153">
        <v>0</v>
      </c>
      <c r="E482" s="148"/>
      <c r="F482" s="1"/>
      <c r="G482" s="1"/>
    </row>
    <row r="483" spans="3:7" s="8" customFormat="1" ht="18" customHeight="1">
      <c r="C483" s="156" t="s">
        <v>378</v>
      </c>
      <c r="D483" s="153">
        <v>0</v>
      </c>
      <c r="E483" s="148"/>
      <c r="F483" s="1"/>
      <c r="G483" s="1"/>
    </row>
    <row r="484" spans="3:7" s="8" customFormat="1" ht="18" customHeight="1">
      <c r="C484" s="156" t="s">
        <v>379</v>
      </c>
      <c r="D484" s="153">
        <v>0</v>
      </c>
      <c r="E484" s="148"/>
      <c r="F484" s="1"/>
      <c r="G484" s="1"/>
    </row>
    <row r="485" spans="3:7" s="8" customFormat="1" ht="18" customHeight="1">
      <c r="C485" s="70" t="s">
        <v>380</v>
      </c>
      <c r="D485" s="155">
        <f>SUM(D486:D488)</f>
        <v>0</v>
      </c>
      <c r="E485" s="148"/>
      <c r="F485" s="1"/>
      <c r="G485" s="1"/>
    </row>
    <row r="486" spans="3:7" s="8" customFormat="1" ht="18" customHeight="1">
      <c r="C486" s="156" t="s">
        <v>381</v>
      </c>
      <c r="D486" s="153">
        <v>0</v>
      </c>
      <c r="E486" s="148"/>
      <c r="F486" s="1"/>
      <c r="G486" s="1"/>
    </row>
    <row r="487" spans="3:7" s="8" customFormat="1" ht="18" customHeight="1">
      <c r="C487" s="156" t="s">
        <v>382</v>
      </c>
      <c r="D487" s="153">
        <v>0</v>
      </c>
      <c r="E487" s="148"/>
      <c r="F487" s="1"/>
      <c r="G487" s="1"/>
    </row>
    <row r="488" spans="3:7" s="8" customFormat="1" ht="18" customHeight="1">
      <c r="C488" s="156" t="s">
        <v>383</v>
      </c>
      <c r="D488" s="153">
        <v>0</v>
      </c>
      <c r="E488" s="148"/>
      <c r="F488" s="1"/>
      <c r="G488" s="1"/>
    </row>
    <row r="489" spans="3:7" s="8" customFormat="1" ht="18" customHeight="1">
      <c r="C489" s="70" t="s">
        <v>384</v>
      </c>
      <c r="D489" s="155">
        <f>SUM(D490:D491)</f>
        <v>-1265.77</v>
      </c>
      <c r="E489" s="148"/>
      <c r="F489" s="1"/>
      <c r="G489" s="1"/>
    </row>
    <row r="490" spans="3:7" s="8" customFormat="1" ht="18" customHeight="1">
      <c r="C490" s="156" t="s">
        <v>385</v>
      </c>
      <c r="D490" s="157">
        <v>0</v>
      </c>
      <c r="E490" s="148"/>
      <c r="F490" s="1"/>
      <c r="G490" s="1"/>
    </row>
    <row r="491" spans="3:7" s="8" customFormat="1" ht="18" customHeight="1">
      <c r="C491" s="158" t="s">
        <v>386</v>
      </c>
      <c r="D491" s="159">
        <v>-1265.77</v>
      </c>
      <c r="E491" s="151"/>
      <c r="F491" s="1"/>
      <c r="G491" s="1"/>
    </row>
    <row r="492" spans="3:7" s="8" customFormat="1">
      <c r="C492" s="1"/>
      <c r="D492" s="53"/>
      <c r="E492" s="53"/>
      <c r="F492" s="53"/>
      <c r="G492" s="53"/>
    </row>
    <row r="493" spans="3:7" s="8" customFormat="1">
      <c r="C493" s="1"/>
      <c r="D493" s="1"/>
      <c r="E493" s="1"/>
      <c r="F493" s="1"/>
      <c r="G493" s="1"/>
    </row>
    <row r="494" spans="3:7" s="8" customFormat="1">
      <c r="C494" s="1"/>
      <c r="D494" s="1"/>
      <c r="E494" s="1"/>
      <c r="F494" s="1"/>
      <c r="G494" s="1"/>
    </row>
    <row r="495" spans="3:7" s="8" customFormat="1">
      <c r="C495" s="26" t="s">
        <v>387</v>
      </c>
      <c r="D495" s="1"/>
      <c r="E495" s="1"/>
      <c r="F495" s="1"/>
      <c r="G495" s="1"/>
    </row>
    <row r="496" spans="3:7" s="8" customFormat="1">
      <c r="C496" s="1"/>
      <c r="D496" s="1"/>
      <c r="E496" s="1"/>
      <c r="F496" s="1"/>
      <c r="G496" s="1"/>
    </row>
    <row r="497" spans="3:7" s="8" customFormat="1" ht="30.75" customHeight="1">
      <c r="C497" s="79" t="s">
        <v>388</v>
      </c>
      <c r="D497" s="80" t="s">
        <v>389</v>
      </c>
      <c r="E497" s="33" t="s">
        <v>390</v>
      </c>
      <c r="F497" s="1"/>
      <c r="G497" s="1"/>
    </row>
    <row r="498" spans="3:7" s="8" customFormat="1" ht="25.15" customHeight="1">
      <c r="C498" s="156" t="s">
        <v>391</v>
      </c>
      <c r="D498" s="152">
        <v>0</v>
      </c>
      <c r="E498" s="152">
        <v>0</v>
      </c>
      <c r="F498" s="1"/>
      <c r="G498" s="1"/>
    </row>
    <row r="499" spans="3:7" s="8" customFormat="1" ht="25.15" customHeight="1">
      <c r="C499" s="156" t="s">
        <v>392</v>
      </c>
      <c r="D499" s="153">
        <v>146685425.59999999</v>
      </c>
      <c r="E499" s="153">
        <v>270622754.37</v>
      </c>
      <c r="F499" s="1"/>
      <c r="G499" s="1"/>
    </row>
    <row r="500" spans="3:7" s="8" customFormat="1" ht="25.15" customHeight="1">
      <c r="C500" s="156" t="s">
        <v>393</v>
      </c>
      <c r="D500" s="153">
        <v>0</v>
      </c>
      <c r="E500" s="153">
        <v>0</v>
      </c>
      <c r="F500" s="1"/>
      <c r="G500" s="1"/>
    </row>
    <row r="501" spans="3:7" s="8" customFormat="1" ht="25.15" customHeight="1">
      <c r="C501" s="156" t="s">
        <v>394</v>
      </c>
      <c r="D501" s="153">
        <v>0</v>
      </c>
      <c r="E501" s="153">
        <v>0</v>
      </c>
      <c r="F501" s="1"/>
      <c r="G501" s="1"/>
    </row>
    <row r="502" spans="3:7" s="8" customFormat="1" ht="25.15" customHeight="1">
      <c r="C502" s="156" t="s">
        <v>395</v>
      </c>
      <c r="D502" s="153">
        <v>0</v>
      </c>
      <c r="E502" s="153">
        <v>0</v>
      </c>
      <c r="F502" s="1"/>
      <c r="G502" s="1"/>
    </row>
    <row r="503" spans="3:7" s="8" customFormat="1" ht="25.15" customHeight="1">
      <c r="C503" s="156" t="s">
        <v>396</v>
      </c>
      <c r="D503" s="153">
        <v>49474569.5</v>
      </c>
      <c r="E503" s="153">
        <v>21807090.59</v>
      </c>
      <c r="F503" s="1"/>
      <c r="G503" s="1"/>
    </row>
    <row r="504" spans="3:7" s="8" customFormat="1" ht="25.15" customHeight="1">
      <c r="C504" s="156" t="s">
        <v>397</v>
      </c>
      <c r="D504" s="153">
        <v>0</v>
      </c>
      <c r="E504" s="153">
        <v>0</v>
      </c>
      <c r="F504" s="1"/>
      <c r="G504" s="1"/>
    </row>
    <row r="505" spans="3:7" s="8" customFormat="1" ht="25.15" customHeight="1">
      <c r="C505" s="71" t="s">
        <v>398</v>
      </c>
      <c r="D505" s="160">
        <f>SUM(D498:D504)</f>
        <v>196159995.09999999</v>
      </c>
      <c r="E505" s="160">
        <f>SUM(E498:E504)</f>
        <v>292429844.95999998</v>
      </c>
      <c r="F505" s="1"/>
      <c r="G505" s="1"/>
    </row>
    <row r="506" spans="3:7" s="8" customFormat="1" ht="17.100000000000001" customHeight="1">
      <c r="C506" s="161"/>
      <c r="D506" s="149"/>
      <c r="E506" s="149"/>
      <c r="F506" s="1"/>
      <c r="G506" s="1"/>
    </row>
    <row r="507" spans="3:7" s="8" customFormat="1" ht="21.75" customHeight="1">
      <c r="C507" s="5"/>
      <c r="D507" s="162"/>
      <c r="E507" s="162"/>
      <c r="F507" s="1"/>
      <c r="G507" s="1"/>
    </row>
    <row r="508" spans="3:7" s="8" customFormat="1" ht="21.75" customHeight="1">
      <c r="C508" s="5"/>
      <c r="D508" s="162"/>
      <c r="E508" s="162"/>
      <c r="F508" s="1"/>
      <c r="G508" s="1"/>
    </row>
    <row r="509" spans="3:7" s="8" customFormat="1" ht="24" customHeight="1">
      <c r="C509" s="79" t="s">
        <v>399</v>
      </c>
      <c r="D509" s="80" t="s">
        <v>9</v>
      </c>
      <c r="E509" s="33" t="s">
        <v>400</v>
      </c>
      <c r="F509" s="33" t="s">
        <v>401</v>
      </c>
      <c r="G509" s="9"/>
    </row>
    <row r="510" spans="3:7" s="8" customFormat="1" ht="25.15" customHeight="1">
      <c r="C510" s="70" t="s">
        <v>59</v>
      </c>
      <c r="D510" s="163">
        <f>SUM(D511:D517)</f>
        <v>2235223778.6700001</v>
      </c>
      <c r="E510" s="35"/>
      <c r="F510" s="164"/>
      <c r="G510" s="5"/>
    </row>
    <row r="511" spans="3:7" s="8" customFormat="1" ht="25.15" customHeight="1">
      <c r="C511" s="156" t="s">
        <v>60</v>
      </c>
      <c r="D511" s="153">
        <v>0</v>
      </c>
      <c r="E511" s="37"/>
      <c r="F511" s="38"/>
      <c r="G511" s="5"/>
    </row>
    <row r="512" spans="3:7" s="8" customFormat="1" ht="25.15" customHeight="1">
      <c r="C512" s="156" t="s">
        <v>61</v>
      </c>
      <c r="D512" s="153">
        <v>0</v>
      </c>
      <c r="E512" s="37"/>
      <c r="F512" s="38"/>
      <c r="G512" s="5"/>
    </row>
    <row r="513" spans="3:7" s="8" customFormat="1" ht="25.15" customHeight="1">
      <c r="C513" s="156" t="s">
        <v>62</v>
      </c>
      <c r="D513" s="153">
        <v>0</v>
      </c>
      <c r="E513" s="37"/>
      <c r="F513" s="38"/>
      <c r="G513" s="5"/>
    </row>
    <row r="514" spans="3:7" s="8" customFormat="1" ht="25.15" customHeight="1">
      <c r="C514" s="156" t="s">
        <v>63</v>
      </c>
      <c r="D514" s="153">
        <v>0</v>
      </c>
      <c r="E514" s="37"/>
      <c r="F514" s="38"/>
      <c r="G514" s="5"/>
    </row>
    <row r="515" spans="3:7" s="8" customFormat="1" ht="25.15" customHeight="1">
      <c r="C515" s="156" t="s">
        <v>64</v>
      </c>
      <c r="D515" s="153">
        <v>0</v>
      </c>
      <c r="E515" s="37"/>
      <c r="F515" s="38"/>
      <c r="G515" s="5"/>
    </row>
    <row r="516" spans="3:7" s="8" customFormat="1" ht="25.15" customHeight="1">
      <c r="C516" s="156" t="s">
        <v>65</v>
      </c>
      <c r="D516" s="153">
        <v>2235223778.6700001</v>
      </c>
      <c r="E516" s="37"/>
      <c r="F516" s="38"/>
      <c r="G516" s="5"/>
    </row>
    <row r="517" spans="3:7" s="8" customFormat="1" ht="25.15" customHeight="1">
      <c r="C517" s="156" t="s">
        <v>66</v>
      </c>
      <c r="D517" s="153">
        <v>0</v>
      </c>
      <c r="E517" s="37"/>
      <c r="F517" s="38"/>
      <c r="G517" s="5"/>
    </row>
    <row r="518" spans="3:7" s="8" customFormat="1" ht="25.15" customHeight="1">
      <c r="C518" s="70" t="s">
        <v>67</v>
      </c>
      <c r="D518" s="155">
        <f>SUM(D519:D526)</f>
        <v>38808718.780000001</v>
      </c>
      <c r="E518" s="37"/>
      <c r="F518" s="38"/>
      <c r="G518" s="5"/>
    </row>
    <row r="519" spans="3:7" s="8" customFormat="1" ht="25.15" customHeight="1">
      <c r="C519" s="156" t="s">
        <v>68</v>
      </c>
      <c r="D519" s="153">
        <v>7988024.1299999999</v>
      </c>
      <c r="E519" s="37"/>
      <c r="F519" s="38"/>
      <c r="G519" s="5"/>
    </row>
    <row r="520" spans="3:7" s="8" customFormat="1" ht="25.15" customHeight="1">
      <c r="C520" s="156" t="s">
        <v>69</v>
      </c>
      <c r="D520" s="153">
        <v>671844.59</v>
      </c>
      <c r="E520" s="37"/>
      <c r="F520" s="38"/>
      <c r="G520" s="5"/>
    </row>
    <row r="521" spans="3:7" s="8" customFormat="1" ht="25.15" customHeight="1">
      <c r="C521" s="156" t="s">
        <v>70</v>
      </c>
      <c r="D521" s="153">
        <v>7524498.2599999998</v>
      </c>
      <c r="E521" s="37"/>
      <c r="F521" s="38"/>
      <c r="G521" s="5"/>
    </row>
    <row r="522" spans="3:7" s="8" customFormat="1" ht="25.15" customHeight="1">
      <c r="C522" s="156" t="s">
        <v>71</v>
      </c>
      <c r="D522" s="153">
        <v>11371414.939999999</v>
      </c>
      <c r="E522" s="37"/>
      <c r="F522" s="38"/>
      <c r="G522" s="5"/>
    </row>
    <row r="523" spans="3:7" s="8" customFormat="1" ht="25.15" customHeight="1">
      <c r="C523" s="156" t="s">
        <v>72</v>
      </c>
      <c r="D523" s="153">
        <v>0</v>
      </c>
      <c r="E523" s="37"/>
      <c r="F523" s="38"/>
      <c r="G523" s="5"/>
    </row>
    <row r="524" spans="3:7" s="8" customFormat="1" ht="25.15" customHeight="1">
      <c r="C524" s="156" t="s">
        <v>73</v>
      </c>
      <c r="D524" s="153">
        <v>11252936.859999999</v>
      </c>
      <c r="E524" s="37"/>
      <c r="F524" s="38"/>
      <c r="G524" s="5"/>
    </row>
    <row r="525" spans="3:7" s="8" customFormat="1" ht="25.15" customHeight="1">
      <c r="C525" s="156" t="s">
        <v>74</v>
      </c>
      <c r="D525" s="153">
        <v>0</v>
      </c>
      <c r="E525" s="37"/>
      <c r="F525" s="38"/>
      <c r="G525" s="5"/>
    </row>
    <row r="526" spans="3:7" s="8" customFormat="1" ht="25.15" customHeight="1">
      <c r="C526" s="156" t="s">
        <v>75</v>
      </c>
      <c r="D526" s="153">
        <v>0</v>
      </c>
      <c r="E526" s="37"/>
      <c r="F526" s="38"/>
      <c r="G526" s="5"/>
    </row>
    <row r="527" spans="3:7" s="8" customFormat="1" ht="25.15" customHeight="1">
      <c r="C527" s="70" t="s">
        <v>85</v>
      </c>
      <c r="D527" s="155">
        <f>SUM(D528:D532)</f>
        <v>0</v>
      </c>
      <c r="E527" s="37"/>
      <c r="F527" s="38"/>
      <c r="G527" s="5"/>
    </row>
    <row r="528" spans="3:7" s="8" customFormat="1" ht="25.15" customHeight="1">
      <c r="C528" s="156" t="s">
        <v>402</v>
      </c>
      <c r="D528" s="153">
        <v>0</v>
      </c>
      <c r="E528" s="37"/>
      <c r="F528" s="38"/>
      <c r="G528" s="5"/>
    </row>
    <row r="529" spans="3:9" s="8" customFormat="1" ht="25.15" customHeight="1">
      <c r="C529" s="156" t="s">
        <v>86</v>
      </c>
      <c r="D529" s="153">
        <v>0</v>
      </c>
      <c r="E529" s="37"/>
      <c r="F529" s="38"/>
      <c r="G529" s="5"/>
    </row>
    <row r="530" spans="3:9" s="8" customFormat="1" ht="25.15" customHeight="1">
      <c r="C530" s="156" t="s">
        <v>87</v>
      </c>
      <c r="D530" s="153">
        <v>0</v>
      </c>
      <c r="E530" s="37"/>
      <c r="F530" s="38"/>
      <c r="G530" s="5"/>
    </row>
    <row r="531" spans="3:9" s="8" customFormat="1" ht="25.15" customHeight="1">
      <c r="C531" s="156" t="s">
        <v>88</v>
      </c>
      <c r="D531" s="153">
        <v>0</v>
      </c>
      <c r="E531" s="37"/>
      <c r="F531" s="38"/>
      <c r="G531" s="5"/>
    </row>
    <row r="532" spans="3:9" s="8" customFormat="1" ht="25.15" customHeight="1">
      <c r="C532" s="165" t="s">
        <v>89</v>
      </c>
      <c r="D532" s="166">
        <v>0</v>
      </c>
      <c r="E532" s="40"/>
      <c r="F532" s="39"/>
      <c r="G532" s="5"/>
    </row>
    <row r="533" spans="3:9" s="8" customFormat="1">
      <c r="C533" s="1"/>
      <c r="D533" s="53"/>
      <c r="E533" s="1"/>
      <c r="F533" s="1"/>
      <c r="G533" s="1"/>
      <c r="H533" s="12"/>
      <c r="I533" s="12"/>
    </row>
    <row r="534" spans="3:9" s="8" customFormat="1">
      <c r="C534" s="1"/>
      <c r="D534" s="53"/>
      <c r="E534" s="1"/>
      <c r="F534" s="1"/>
      <c r="G534" s="1"/>
      <c r="H534" s="12"/>
      <c r="I534" s="12"/>
    </row>
    <row r="535" spans="3:9" s="8" customFormat="1">
      <c r="C535" s="1"/>
      <c r="D535" s="53"/>
      <c r="E535" s="1"/>
      <c r="F535" s="1"/>
      <c r="G535" s="1"/>
      <c r="H535" s="12"/>
      <c r="I535" s="12"/>
    </row>
    <row r="536" spans="3:9" s="8" customFormat="1">
      <c r="C536" s="26" t="s">
        <v>403</v>
      </c>
      <c r="D536" s="53"/>
      <c r="E536" s="1"/>
      <c r="F536" s="1"/>
      <c r="G536" s="1"/>
      <c r="H536" s="12"/>
      <c r="I536" s="12"/>
    </row>
    <row r="537" spans="3:9" s="8" customFormat="1">
      <c r="C537" s="20"/>
      <c r="D537" s="1"/>
      <c r="E537" s="1"/>
      <c r="F537" s="1"/>
      <c r="G537" s="1"/>
      <c r="H537" s="12"/>
      <c r="I537" s="12"/>
    </row>
    <row r="538" spans="3:9" s="8" customFormat="1">
      <c r="C538" s="20"/>
      <c r="D538" s="1"/>
      <c r="E538" s="1"/>
      <c r="F538" s="1"/>
      <c r="G538" s="1"/>
      <c r="H538" s="12"/>
      <c r="I538" s="12"/>
    </row>
    <row r="539" spans="3:9" s="8" customFormat="1">
      <c r="C539" s="79" t="s">
        <v>404</v>
      </c>
      <c r="D539" s="80" t="s">
        <v>390</v>
      </c>
      <c r="E539" s="33" t="s">
        <v>389</v>
      </c>
      <c r="F539" s="1"/>
      <c r="G539" s="1"/>
      <c r="H539" s="12"/>
      <c r="I539" s="12"/>
    </row>
    <row r="540" spans="3:9" s="8" customFormat="1" ht="25.15" customHeight="1">
      <c r="C540" s="167" t="s">
        <v>327</v>
      </c>
      <c r="D540" s="152">
        <f>SUM(D541+D550+D553+D559+D561+D563)</f>
        <v>15005291.139999999</v>
      </c>
      <c r="E540" s="168">
        <v>0</v>
      </c>
      <c r="F540" s="1"/>
      <c r="G540" s="1"/>
      <c r="H540" s="12"/>
      <c r="I540" s="12"/>
    </row>
    <row r="541" spans="3:9" s="8" customFormat="1" ht="25.15" customHeight="1">
      <c r="C541" s="169" t="s">
        <v>328</v>
      </c>
      <c r="D541" s="155">
        <f>SUM(D542:D549)</f>
        <v>15005292.449999999</v>
      </c>
      <c r="E541" s="168">
        <v>0</v>
      </c>
      <c r="F541" s="1"/>
      <c r="G541" s="1"/>
      <c r="H541" s="12"/>
      <c r="I541" s="12"/>
    </row>
    <row r="542" spans="3:9" s="8" customFormat="1" ht="25.15" customHeight="1">
      <c r="C542" s="170" t="s">
        <v>329</v>
      </c>
      <c r="D542" s="153">
        <v>0</v>
      </c>
      <c r="E542" s="168">
        <v>0</v>
      </c>
      <c r="F542" s="1"/>
      <c r="G542" s="1"/>
      <c r="H542" s="12"/>
      <c r="I542" s="12"/>
    </row>
    <row r="543" spans="3:9" s="8" customFormat="1" ht="25.15" customHeight="1">
      <c r="C543" s="170" t="s">
        <v>330</v>
      </c>
      <c r="D543" s="153">
        <v>0</v>
      </c>
      <c r="E543" s="168">
        <v>0</v>
      </c>
      <c r="F543" s="1"/>
      <c r="G543" s="1"/>
      <c r="H543" s="12"/>
      <c r="I543" s="12"/>
    </row>
    <row r="544" spans="3:9" s="8" customFormat="1" ht="25.15" customHeight="1">
      <c r="C544" s="170" t="s">
        <v>331</v>
      </c>
      <c r="D544" s="153">
        <v>0</v>
      </c>
      <c r="E544" s="168">
        <v>0</v>
      </c>
      <c r="F544" s="1"/>
      <c r="G544" s="1"/>
      <c r="H544" s="12"/>
      <c r="I544" s="12"/>
    </row>
    <row r="545" spans="3:9" s="8" customFormat="1" ht="25.15" customHeight="1">
      <c r="C545" s="170" t="s">
        <v>332</v>
      </c>
      <c r="D545" s="153">
        <v>0</v>
      </c>
      <c r="E545" s="168">
        <v>0</v>
      </c>
      <c r="F545" s="1"/>
      <c r="G545" s="1"/>
      <c r="H545" s="12"/>
      <c r="I545" s="12"/>
    </row>
    <row r="546" spans="3:9" s="8" customFormat="1" ht="25.15" customHeight="1">
      <c r="C546" s="170" t="s">
        <v>333</v>
      </c>
      <c r="D546" s="153">
        <v>5084761.5</v>
      </c>
      <c r="E546" s="153">
        <v>0</v>
      </c>
      <c r="F546" s="1"/>
      <c r="G546" s="1"/>
      <c r="H546" s="12"/>
      <c r="I546" s="12"/>
    </row>
    <row r="547" spans="3:9" s="8" customFormat="1" ht="25.15" customHeight="1">
      <c r="C547" s="170" t="s">
        <v>334</v>
      </c>
      <c r="D547" s="153">
        <v>0</v>
      </c>
      <c r="E547" s="153">
        <v>0</v>
      </c>
      <c r="F547" s="1"/>
      <c r="G547" s="1"/>
      <c r="H547" s="12"/>
      <c r="I547" s="12"/>
    </row>
    <row r="548" spans="3:9" s="8" customFormat="1" ht="25.15" customHeight="1">
      <c r="C548" s="170" t="s">
        <v>335</v>
      </c>
      <c r="D548" s="153">
        <v>0</v>
      </c>
      <c r="E548" s="153">
        <v>0</v>
      </c>
      <c r="F548" s="1"/>
      <c r="G548" s="1"/>
      <c r="H548" s="12"/>
      <c r="I548" s="12"/>
    </row>
    <row r="549" spans="3:9" s="8" customFormat="1" ht="25.15" customHeight="1">
      <c r="C549" s="170" t="s">
        <v>336</v>
      </c>
      <c r="D549" s="153">
        <v>9920530.9499999993</v>
      </c>
      <c r="E549" s="153">
        <v>0</v>
      </c>
      <c r="F549" s="1"/>
      <c r="G549" s="1"/>
      <c r="H549" s="12"/>
      <c r="I549" s="12"/>
    </row>
    <row r="550" spans="3:9" s="8" customFormat="1" ht="25.15" customHeight="1">
      <c r="C550" s="169" t="s">
        <v>337</v>
      </c>
      <c r="D550" s="155">
        <f>SUM(D551:D552)</f>
        <v>0</v>
      </c>
      <c r="E550" s="153">
        <v>0</v>
      </c>
      <c r="F550" s="1"/>
      <c r="G550" s="1"/>
      <c r="H550" s="12"/>
      <c r="I550" s="12"/>
    </row>
    <row r="551" spans="3:9" s="8" customFormat="1" ht="25.15" customHeight="1">
      <c r="C551" s="170" t="s">
        <v>338</v>
      </c>
      <c r="D551" s="153">
        <v>0</v>
      </c>
      <c r="E551" s="153">
        <v>0</v>
      </c>
      <c r="F551" s="1"/>
      <c r="G551" s="1"/>
      <c r="H551" s="12"/>
      <c r="I551" s="12"/>
    </row>
    <row r="552" spans="3:9" s="8" customFormat="1" ht="25.15" customHeight="1">
      <c r="C552" s="170" t="s">
        <v>339</v>
      </c>
      <c r="D552" s="153">
        <v>0</v>
      </c>
      <c r="E552" s="153">
        <v>0</v>
      </c>
      <c r="F552" s="1"/>
      <c r="G552" s="1"/>
      <c r="H552" s="12"/>
      <c r="I552" s="12"/>
    </row>
    <row r="553" spans="3:9" s="8" customFormat="1" ht="25.15" customHeight="1">
      <c r="C553" s="169" t="s">
        <v>340</v>
      </c>
      <c r="D553" s="155">
        <f>SUM(D554:D558)</f>
        <v>0</v>
      </c>
      <c r="E553" s="153">
        <v>0</v>
      </c>
      <c r="F553" s="1"/>
      <c r="G553" s="1"/>
      <c r="H553" s="12"/>
      <c r="I553" s="12"/>
    </row>
    <row r="554" spans="3:9" s="8" customFormat="1" ht="25.15" customHeight="1">
      <c r="C554" s="170" t="s">
        <v>341</v>
      </c>
      <c r="D554" s="153">
        <v>0</v>
      </c>
      <c r="E554" s="153">
        <v>0</v>
      </c>
      <c r="F554" s="1"/>
      <c r="G554" s="1"/>
      <c r="H554" s="12"/>
      <c r="I554" s="12"/>
    </row>
    <row r="555" spans="3:9" s="8" customFormat="1" ht="25.15" customHeight="1">
      <c r="C555" s="170" t="s">
        <v>342</v>
      </c>
      <c r="D555" s="153">
        <v>0</v>
      </c>
      <c r="E555" s="153">
        <v>0</v>
      </c>
      <c r="F555" s="1"/>
      <c r="G555" s="1"/>
      <c r="H555" s="12"/>
      <c r="I555" s="12"/>
    </row>
    <row r="556" spans="3:9" s="8" customFormat="1" ht="25.15" customHeight="1">
      <c r="C556" s="170" t="s">
        <v>343</v>
      </c>
      <c r="D556" s="153">
        <v>0</v>
      </c>
      <c r="E556" s="153">
        <v>0</v>
      </c>
      <c r="F556" s="1"/>
      <c r="G556" s="1"/>
      <c r="H556" s="12"/>
      <c r="I556" s="12"/>
    </row>
    <row r="557" spans="3:9" s="8" customFormat="1" ht="25.15" customHeight="1">
      <c r="C557" s="170" t="s">
        <v>344</v>
      </c>
      <c r="D557" s="153">
        <v>0</v>
      </c>
      <c r="E557" s="153">
        <v>0</v>
      </c>
      <c r="F557" s="1"/>
      <c r="G557" s="1"/>
      <c r="H557" s="12"/>
      <c r="I557" s="12"/>
    </row>
    <row r="558" spans="3:9" s="8" customFormat="1" ht="25.15" customHeight="1">
      <c r="C558" s="170" t="s">
        <v>345</v>
      </c>
      <c r="D558" s="153">
        <v>0</v>
      </c>
      <c r="E558" s="153">
        <v>0</v>
      </c>
      <c r="F558" s="1"/>
      <c r="G558" s="1"/>
      <c r="H558" s="12"/>
      <c r="I558" s="12"/>
    </row>
    <row r="559" spans="3:9" s="8" customFormat="1" ht="25.15" customHeight="1">
      <c r="C559" s="169" t="s">
        <v>346</v>
      </c>
      <c r="D559" s="155">
        <f>SUM(D560)</f>
        <v>0</v>
      </c>
      <c r="E559" s="153">
        <v>0</v>
      </c>
      <c r="F559" s="1"/>
      <c r="G559" s="1"/>
      <c r="H559" s="12"/>
      <c r="I559" s="12"/>
    </row>
    <row r="560" spans="3:9" s="8" customFormat="1" ht="25.15" customHeight="1">
      <c r="C560" s="170" t="s">
        <v>347</v>
      </c>
      <c r="D560" s="153">
        <v>0</v>
      </c>
      <c r="E560" s="153">
        <v>0</v>
      </c>
      <c r="F560" s="1"/>
      <c r="G560" s="1"/>
      <c r="H560" s="12"/>
      <c r="I560" s="12"/>
    </row>
    <row r="561" spans="3:11" s="8" customFormat="1" ht="25.15" customHeight="1">
      <c r="C561" s="169" t="s">
        <v>348</v>
      </c>
      <c r="D561" s="155">
        <f>SUM(D562)</f>
        <v>0</v>
      </c>
      <c r="E561" s="153">
        <v>0</v>
      </c>
      <c r="F561" s="1"/>
      <c r="G561" s="1"/>
      <c r="H561" s="12"/>
      <c r="I561" s="12"/>
    </row>
    <row r="562" spans="3:11" s="8" customFormat="1" ht="25.15" customHeight="1">
      <c r="C562" s="170" t="s">
        <v>349</v>
      </c>
      <c r="D562" s="153">
        <v>0</v>
      </c>
      <c r="E562" s="153">
        <v>0</v>
      </c>
      <c r="F562" s="1"/>
      <c r="G562" s="1"/>
      <c r="H562" s="12"/>
      <c r="I562" s="12"/>
    </row>
    <row r="563" spans="3:11" s="8" customFormat="1" ht="25.15" customHeight="1">
      <c r="C563" s="169" t="s">
        <v>350</v>
      </c>
      <c r="D563" s="155">
        <f>SUM(D564:D571)</f>
        <v>-1.31</v>
      </c>
      <c r="E563" s="153">
        <v>0</v>
      </c>
      <c r="F563" s="1"/>
      <c r="G563" s="1"/>
      <c r="H563" s="12"/>
      <c r="I563" s="12"/>
    </row>
    <row r="564" spans="3:11" s="8" customFormat="1" ht="25.15" customHeight="1">
      <c r="C564" s="170" t="s">
        <v>351</v>
      </c>
      <c r="D564" s="153">
        <v>0</v>
      </c>
      <c r="E564" s="153">
        <v>0</v>
      </c>
      <c r="F564" s="1"/>
      <c r="G564" s="1"/>
      <c r="H564" s="12"/>
      <c r="I564" s="12"/>
    </row>
    <row r="565" spans="3:11" s="8" customFormat="1" ht="25.15" customHeight="1">
      <c r="C565" s="170" t="s">
        <v>352</v>
      </c>
      <c r="D565" s="153">
        <v>0</v>
      </c>
      <c r="E565" s="153">
        <v>0</v>
      </c>
      <c r="F565" s="1"/>
      <c r="G565" s="1"/>
      <c r="H565" s="12"/>
      <c r="I565" s="12"/>
    </row>
    <row r="566" spans="3:11" s="8" customFormat="1" ht="25.15" customHeight="1">
      <c r="C566" s="170" t="s">
        <v>353</v>
      </c>
      <c r="D566" s="153">
        <v>0</v>
      </c>
      <c r="E566" s="153">
        <v>0</v>
      </c>
      <c r="F566" s="1"/>
      <c r="G566" s="1"/>
      <c r="H566" s="12"/>
      <c r="I566" s="12"/>
    </row>
    <row r="567" spans="3:11" s="8" customFormat="1" ht="25.15" customHeight="1">
      <c r="C567" s="170" t="s">
        <v>354</v>
      </c>
      <c r="D567" s="153">
        <v>0</v>
      </c>
      <c r="E567" s="153">
        <v>0</v>
      </c>
      <c r="F567" s="1"/>
      <c r="G567" s="1"/>
      <c r="H567" s="12"/>
      <c r="I567" s="12"/>
    </row>
    <row r="568" spans="3:11" s="8" customFormat="1" ht="25.15" customHeight="1">
      <c r="C568" s="170" t="s">
        <v>355</v>
      </c>
      <c r="D568" s="153">
        <v>0</v>
      </c>
      <c r="E568" s="153">
        <v>0</v>
      </c>
      <c r="F568" s="1"/>
      <c r="G568" s="1"/>
      <c r="H568" s="12"/>
      <c r="I568" s="12"/>
    </row>
    <row r="569" spans="3:11" s="8" customFormat="1" ht="25.15" customHeight="1">
      <c r="C569" s="170" t="s">
        <v>356</v>
      </c>
      <c r="D569" s="153">
        <v>0</v>
      </c>
      <c r="E569" s="153">
        <v>0</v>
      </c>
      <c r="F569" s="1"/>
      <c r="G569" s="1"/>
      <c r="H569" s="12"/>
      <c r="I569" s="12"/>
    </row>
    <row r="570" spans="3:11" s="8" customFormat="1" ht="25.15" customHeight="1">
      <c r="C570" s="170" t="s">
        <v>357</v>
      </c>
      <c r="D570" s="153">
        <v>0</v>
      </c>
      <c r="E570" s="153">
        <v>0</v>
      </c>
      <c r="F570" s="1"/>
      <c r="G570" s="1"/>
      <c r="H570" s="12"/>
      <c r="I570" s="12"/>
    </row>
    <row r="571" spans="3:11" s="8" customFormat="1" ht="25.15" customHeight="1">
      <c r="C571" s="170" t="s">
        <v>358</v>
      </c>
      <c r="D571" s="153">
        <v>-1.31</v>
      </c>
      <c r="E571" s="153">
        <v>0</v>
      </c>
      <c r="F571" s="1"/>
      <c r="G571" s="1"/>
      <c r="H571" s="12"/>
      <c r="I571" s="12"/>
    </row>
    <row r="572" spans="3:11" s="8" customFormat="1" ht="25.15" customHeight="1">
      <c r="C572" s="169" t="s">
        <v>359</v>
      </c>
      <c r="D572" s="155">
        <f>SUM(D573)</f>
        <v>0</v>
      </c>
      <c r="E572" s="153">
        <v>0</v>
      </c>
      <c r="F572" s="1"/>
      <c r="G572" s="1"/>
      <c r="H572" s="15"/>
      <c r="I572" s="15"/>
      <c r="J572" s="16"/>
      <c r="K572" s="16"/>
    </row>
    <row r="573" spans="3:11" s="8" customFormat="1" ht="25.15" customHeight="1">
      <c r="C573" s="169" t="s">
        <v>360</v>
      </c>
      <c r="D573" s="155">
        <f>SUM(D574)</f>
        <v>0</v>
      </c>
      <c r="E573" s="153">
        <v>0</v>
      </c>
      <c r="F573" s="1"/>
      <c r="G573" s="1"/>
      <c r="H573" s="15"/>
      <c r="I573" s="15"/>
      <c r="J573" s="16"/>
      <c r="K573" s="16"/>
    </row>
    <row r="574" spans="3:11" s="8" customFormat="1" ht="25.15" customHeight="1">
      <c r="C574" s="171" t="s">
        <v>361</v>
      </c>
      <c r="D574" s="39">
        <v>0</v>
      </c>
      <c r="E574" s="64">
        <v>0</v>
      </c>
      <c r="F574" s="5"/>
      <c r="G574" s="5"/>
      <c r="H574" s="15"/>
      <c r="I574" s="15"/>
      <c r="J574" s="16"/>
      <c r="K574" s="16"/>
    </row>
    <row r="575" spans="3:11" s="8" customFormat="1">
      <c r="C575" s="20"/>
      <c r="D575" s="1"/>
      <c r="E575" s="172"/>
      <c r="F575" s="5"/>
      <c r="G575" s="5"/>
      <c r="H575" s="15"/>
      <c r="I575" s="15"/>
      <c r="J575" s="16"/>
      <c r="K575" s="16"/>
    </row>
    <row r="576" spans="3:11" s="8" customFormat="1">
      <c r="C576" s="20"/>
      <c r="D576" s="1"/>
      <c r="E576" s="172"/>
      <c r="F576" s="5"/>
      <c r="G576" s="5"/>
      <c r="H576" s="15"/>
      <c r="I576" s="15"/>
      <c r="J576" s="16"/>
      <c r="K576" s="16"/>
    </row>
    <row r="577" spans="3:12" s="8" customFormat="1">
      <c r="C577" s="1"/>
      <c r="D577" s="1"/>
      <c r="E577" s="1"/>
      <c r="F577" s="1"/>
      <c r="G577" s="1"/>
      <c r="H577" s="15"/>
      <c r="I577" s="15"/>
      <c r="J577" s="16"/>
      <c r="K577" s="16"/>
    </row>
    <row r="578" spans="3:12" s="8" customFormat="1">
      <c r="C578" s="26" t="s">
        <v>405</v>
      </c>
      <c r="D578" s="1"/>
      <c r="E578" s="1"/>
      <c r="F578" s="1"/>
      <c r="G578" s="1"/>
      <c r="H578" s="12"/>
      <c r="I578" s="12"/>
    </row>
    <row r="579" spans="3:12" s="8" customFormat="1" ht="12" customHeight="1">
      <c r="C579" s="26" t="s">
        <v>406</v>
      </c>
      <c r="D579" s="1"/>
      <c r="E579" s="1"/>
      <c r="F579" s="1"/>
      <c r="G579" s="200"/>
      <c r="H579" s="15"/>
      <c r="I579" s="15"/>
      <c r="J579" s="16"/>
      <c r="K579" s="16"/>
    </row>
    <row r="580" spans="3:12" s="8" customFormat="1">
      <c r="C580" s="269"/>
      <c r="D580" s="269"/>
      <c r="E580" s="269"/>
      <c r="F580" s="269"/>
      <c r="G580" s="201"/>
      <c r="H580" s="15"/>
      <c r="I580" s="15"/>
      <c r="J580" s="16"/>
      <c r="K580" s="16"/>
    </row>
    <row r="581" spans="3:12" s="8" customFormat="1">
      <c r="C581" s="1"/>
      <c r="D581" s="1"/>
      <c r="E581" s="1"/>
      <c r="F581" s="1"/>
      <c r="G581" s="200"/>
      <c r="H581" s="15"/>
      <c r="I581" s="15"/>
      <c r="J581" s="16"/>
      <c r="K581" s="16"/>
    </row>
    <row r="582" spans="3:12" s="8" customFormat="1">
      <c r="C582" s="261" t="s">
        <v>407</v>
      </c>
      <c r="D582" s="262"/>
      <c r="E582" s="262"/>
      <c r="F582" s="263"/>
      <c r="G582" s="202"/>
      <c r="H582" s="15"/>
      <c r="I582" s="15"/>
      <c r="J582" s="16"/>
      <c r="K582" s="16"/>
    </row>
    <row r="583" spans="3:12" s="8" customFormat="1">
      <c r="C583" s="251" t="s">
        <v>408</v>
      </c>
      <c r="D583" s="252"/>
      <c r="E583" s="252"/>
      <c r="F583" s="253"/>
      <c r="G583" s="203"/>
      <c r="H583" s="15"/>
      <c r="I583" s="204"/>
      <c r="J583" s="16"/>
      <c r="K583" s="16"/>
      <c r="L583" s="16"/>
    </row>
    <row r="584" spans="3:12" s="8" customFormat="1">
      <c r="C584" s="254" t="s">
        <v>409</v>
      </c>
      <c r="D584" s="255"/>
      <c r="E584" s="255"/>
      <c r="F584" s="256"/>
      <c r="G584" s="203"/>
      <c r="H584" s="205">
        <v>639022815.55999994</v>
      </c>
      <c r="I584" s="204"/>
      <c r="J584" s="206"/>
      <c r="K584" s="16"/>
      <c r="L584" s="16"/>
    </row>
    <row r="585" spans="3:12" s="8" customFormat="1">
      <c r="C585" s="257" t="s">
        <v>410</v>
      </c>
      <c r="D585" s="258"/>
      <c r="E585" s="1"/>
      <c r="F585" s="173">
        <v>662253450.38999999</v>
      </c>
      <c r="G585" s="207"/>
      <c r="H585" s="208" t="s">
        <v>411</v>
      </c>
      <c r="I585" s="209"/>
      <c r="J585" s="210">
        <f>+[1]EAI!H60</f>
        <v>639022815.55999994</v>
      </c>
      <c r="K585" s="16"/>
      <c r="L585" s="16"/>
    </row>
    <row r="586" spans="3:12" s="8" customFormat="1">
      <c r="C586" s="247"/>
      <c r="D586" s="247"/>
      <c r="E586" s="5"/>
      <c r="F586" s="174"/>
      <c r="G586" s="211"/>
      <c r="H586" s="15"/>
      <c r="I586" s="204"/>
      <c r="J586" s="16"/>
      <c r="K586" s="16"/>
      <c r="L586" s="16"/>
    </row>
    <row r="587" spans="3:12" s="8" customFormat="1">
      <c r="C587" s="266" t="s">
        <v>412</v>
      </c>
      <c r="D587" s="266"/>
      <c r="E587" s="175"/>
      <c r="F587" s="176">
        <f>+SUM(E587:E592)</f>
        <v>-0.01</v>
      </c>
      <c r="G587" s="212"/>
      <c r="H587" s="213"/>
      <c r="I587" s="15"/>
      <c r="J587" s="214"/>
      <c r="K587" s="16"/>
      <c r="L587" s="16"/>
    </row>
    <row r="588" spans="3:12" s="8" customFormat="1">
      <c r="C588" s="244" t="s">
        <v>413</v>
      </c>
      <c r="D588" s="244"/>
      <c r="E588" s="177">
        <v>0</v>
      </c>
      <c r="F588" s="178"/>
      <c r="G588" s="215"/>
      <c r="H588" s="15"/>
      <c r="I588" s="15"/>
      <c r="J588" s="16"/>
      <c r="K588" s="16"/>
      <c r="L588" s="16"/>
    </row>
    <row r="589" spans="3:12" s="8" customFormat="1">
      <c r="C589" s="244" t="s">
        <v>414</v>
      </c>
      <c r="D589" s="244"/>
      <c r="E589" s="177">
        <v>0</v>
      </c>
      <c r="F589" s="178"/>
      <c r="G589" s="215"/>
      <c r="H589" s="15"/>
      <c r="I589" s="15"/>
      <c r="J589" s="16"/>
      <c r="K589" s="16"/>
      <c r="L589" s="16"/>
    </row>
    <row r="590" spans="3:12" s="8" customFormat="1">
      <c r="C590" s="244" t="s">
        <v>415</v>
      </c>
      <c r="D590" s="244"/>
      <c r="E590" s="177">
        <v>0</v>
      </c>
      <c r="F590" s="178"/>
      <c r="G590" s="215"/>
      <c r="H590" s="15"/>
      <c r="I590" s="15"/>
      <c r="J590" s="16"/>
      <c r="K590" s="16"/>
      <c r="L590" s="16"/>
    </row>
    <row r="591" spans="3:12" s="8" customFormat="1">
      <c r="C591" s="244" t="s">
        <v>416</v>
      </c>
      <c r="D591" s="244"/>
      <c r="E591" s="177">
        <v>-0.01</v>
      </c>
      <c r="F591" s="178"/>
      <c r="G591" s="215"/>
      <c r="H591" s="15"/>
      <c r="I591" s="15"/>
      <c r="J591" s="16"/>
      <c r="K591" s="16"/>
      <c r="L591" s="16"/>
    </row>
    <row r="592" spans="3:12" s="8" customFormat="1">
      <c r="C592" s="264" t="s">
        <v>417</v>
      </c>
      <c r="D592" s="265"/>
      <c r="E592" s="177">
        <v>0</v>
      </c>
      <c r="F592" s="178"/>
      <c r="G592" s="215"/>
      <c r="H592" s="15"/>
      <c r="I592" s="15"/>
      <c r="J592" s="16"/>
      <c r="K592" s="16"/>
      <c r="L592" s="16"/>
    </row>
    <row r="593" spans="3:12" s="8" customFormat="1">
      <c r="C593" s="247"/>
      <c r="D593" s="247"/>
      <c r="E593" s="179"/>
      <c r="F593" s="174"/>
      <c r="G593" s="211"/>
      <c r="H593" s="15"/>
      <c r="I593" s="15"/>
      <c r="J593" s="16"/>
      <c r="K593" s="16"/>
      <c r="L593" s="16"/>
    </row>
    <row r="594" spans="3:12" s="8" customFormat="1">
      <c r="C594" s="266" t="s">
        <v>418</v>
      </c>
      <c r="D594" s="266"/>
      <c r="E594" s="180"/>
      <c r="F594" s="181">
        <f>+SUM(E595:E598)</f>
        <v>457687696.97000003</v>
      </c>
      <c r="G594" s="207"/>
      <c r="H594" s="208" t="s">
        <v>419</v>
      </c>
      <c r="I594" s="208"/>
      <c r="J594" s="216">
        <f>+[1]ECSF!J38</f>
        <v>457687696.97000003</v>
      </c>
      <c r="K594" s="217"/>
      <c r="L594" s="16"/>
    </row>
    <row r="595" spans="3:12" s="8" customFormat="1">
      <c r="C595" s="244" t="s">
        <v>420</v>
      </c>
      <c r="D595" s="244"/>
      <c r="E595" s="177">
        <v>0</v>
      </c>
      <c r="F595" s="178"/>
      <c r="G595" s="215"/>
      <c r="H595" s="213"/>
      <c r="I595" s="15"/>
      <c r="J595" s="16"/>
      <c r="K595" s="16"/>
      <c r="L595" s="16"/>
    </row>
    <row r="596" spans="3:12" s="8" customFormat="1">
      <c r="C596" s="244" t="s">
        <v>421</v>
      </c>
      <c r="D596" s="244"/>
      <c r="E596" s="177">
        <v>0</v>
      </c>
      <c r="F596" s="178"/>
      <c r="G596" s="215"/>
      <c r="H596" s="218"/>
      <c r="I596" s="15"/>
      <c r="J596" s="16"/>
      <c r="K596" s="16"/>
    </row>
    <row r="597" spans="3:12" s="8" customFormat="1">
      <c r="C597" s="244" t="s">
        <v>422</v>
      </c>
      <c r="D597" s="244"/>
      <c r="E597" s="177">
        <v>0</v>
      </c>
      <c r="F597" s="178"/>
      <c r="G597" s="215"/>
      <c r="H597" s="204"/>
      <c r="I597" s="15"/>
      <c r="J597" s="219"/>
      <c r="K597" s="220"/>
    </row>
    <row r="598" spans="3:12" s="8" customFormat="1">
      <c r="C598" s="259" t="s">
        <v>423</v>
      </c>
      <c r="D598" s="260"/>
      <c r="E598" s="177">
        <v>457687696.97000003</v>
      </c>
      <c r="F598" s="182"/>
      <c r="G598" s="221"/>
      <c r="H598" s="15"/>
      <c r="I598" s="204"/>
      <c r="J598" s="16"/>
      <c r="K598" s="16"/>
    </row>
    <row r="599" spans="3:12" s="8" customFormat="1">
      <c r="C599" s="247"/>
      <c r="D599" s="247"/>
      <c r="E599" s="1"/>
      <c r="F599" s="174"/>
      <c r="G599" s="211"/>
      <c r="H599" s="15"/>
      <c r="I599" s="213"/>
      <c r="J599" s="16"/>
      <c r="K599" s="16"/>
      <c r="L599" s="11"/>
    </row>
    <row r="600" spans="3:12" s="8" customFormat="1">
      <c r="C600" s="248" t="s">
        <v>424</v>
      </c>
      <c r="D600" s="248"/>
      <c r="E600" s="1"/>
      <c r="F600" s="181">
        <f>+F585+F587-F594</f>
        <v>204565753.40999997</v>
      </c>
      <c r="G600" s="200"/>
      <c r="H600" s="222" t="s">
        <v>425</v>
      </c>
      <c r="I600" s="222"/>
      <c r="J600" s="223">
        <f>+[1]EA!F35</f>
        <v>204565753.43000001</v>
      </c>
      <c r="K600" s="16"/>
    </row>
    <row r="601" spans="3:12" s="8" customFormat="1">
      <c r="C601" s="1"/>
      <c r="D601" s="1"/>
      <c r="E601" s="1"/>
      <c r="F601" s="174"/>
      <c r="G601" s="200"/>
      <c r="H601" s="15"/>
      <c r="I601" s="15"/>
      <c r="J601" s="16"/>
      <c r="K601" s="16"/>
    </row>
    <row r="602" spans="3:12" s="8" customFormat="1">
      <c r="C602" s="1"/>
      <c r="D602" s="1"/>
      <c r="E602" s="1"/>
      <c r="F602" s="174"/>
      <c r="G602" s="200"/>
      <c r="H602" s="15"/>
      <c r="I602" s="15"/>
      <c r="J602" s="16"/>
      <c r="K602" s="16"/>
      <c r="L602" s="16"/>
    </row>
    <row r="603" spans="3:12" s="8" customFormat="1">
      <c r="C603" s="1"/>
      <c r="D603" s="1"/>
      <c r="E603" s="1"/>
      <c r="F603" s="174"/>
      <c r="G603" s="200"/>
      <c r="H603" s="15"/>
      <c r="I603" s="15"/>
      <c r="J603" s="16"/>
      <c r="K603" s="16"/>
      <c r="L603" s="16"/>
    </row>
    <row r="604" spans="3:12" s="8" customFormat="1">
      <c r="C604" s="1"/>
      <c r="D604" s="1"/>
      <c r="E604" s="1"/>
      <c r="F604" s="1"/>
      <c r="G604" s="200"/>
      <c r="H604" s="15"/>
      <c r="I604" s="15"/>
      <c r="J604" s="16"/>
      <c r="K604" s="16"/>
      <c r="L604" s="16"/>
    </row>
    <row r="605" spans="3:12" s="8" customFormat="1">
      <c r="C605" s="261" t="s">
        <v>426</v>
      </c>
      <c r="D605" s="262"/>
      <c r="E605" s="262"/>
      <c r="F605" s="263"/>
      <c r="G605" s="200"/>
      <c r="H605" s="15"/>
      <c r="I605" s="15"/>
      <c r="J605" s="16"/>
      <c r="K605" s="16"/>
      <c r="L605" s="16"/>
    </row>
    <row r="606" spans="3:12" s="8" customFormat="1">
      <c r="C606" s="251" t="s">
        <v>427</v>
      </c>
      <c r="D606" s="252"/>
      <c r="E606" s="252"/>
      <c r="F606" s="253"/>
      <c r="G606" s="200"/>
      <c r="H606" s="205"/>
      <c r="I606" s="15"/>
      <c r="J606" s="16"/>
      <c r="K606" s="16"/>
      <c r="L606" s="16"/>
    </row>
    <row r="607" spans="3:12" s="8" customFormat="1">
      <c r="C607" s="254" t="s">
        <v>409</v>
      </c>
      <c r="D607" s="255"/>
      <c r="E607" s="255"/>
      <c r="F607" s="256"/>
      <c r="G607" s="200"/>
      <c r="H607" s="205">
        <v>396545219.07999998</v>
      </c>
      <c r="I607" s="15"/>
      <c r="J607" s="16"/>
      <c r="K607" s="16"/>
      <c r="L607" s="16"/>
    </row>
    <row r="608" spans="3:12" s="8" customFormat="1">
      <c r="C608" s="257" t="s">
        <v>428</v>
      </c>
      <c r="D608" s="258"/>
      <c r="E608" s="1"/>
      <c r="F608" s="183">
        <v>657525836.53999996</v>
      </c>
      <c r="G608" s="200"/>
      <c r="H608" s="208" t="s">
        <v>429</v>
      </c>
      <c r="I608" s="208"/>
      <c r="J608" s="216">
        <f>+'[1]C ADMON'!F45</f>
        <v>396545219.07999998</v>
      </c>
      <c r="K608" s="222" t="s">
        <v>430</v>
      </c>
      <c r="L608" s="16"/>
    </row>
    <row r="609" spans="3:14" s="8" customFormat="1">
      <c r="C609" s="247"/>
      <c r="D609" s="247"/>
      <c r="E609" s="1"/>
      <c r="F609" s="174"/>
      <c r="G609" s="200"/>
      <c r="H609" s="15"/>
      <c r="I609" s="15"/>
      <c r="J609" s="16"/>
      <c r="K609" s="16"/>
      <c r="L609" s="16"/>
    </row>
    <row r="610" spans="3:14" s="8" customFormat="1">
      <c r="C610" s="248" t="s">
        <v>431</v>
      </c>
      <c r="D610" s="248"/>
      <c r="E610" s="184"/>
      <c r="F610" s="181">
        <f>+SUM(E611:E628)</f>
        <v>459405341.96999997</v>
      </c>
      <c r="G610" s="200"/>
      <c r="H610" s="15"/>
      <c r="I610" s="15"/>
      <c r="J610" s="16"/>
      <c r="K610" s="16"/>
      <c r="L610" s="16"/>
    </row>
    <row r="611" spans="3:14" s="8" customFormat="1">
      <c r="C611" s="244" t="s">
        <v>432</v>
      </c>
      <c r="D611" s="244"/>
      <c r="E611" s="177">
        <v>435995.79</v>
      </c>
      <c r="F611" s="1"/>
      <c r="G611" s="200"/>
      <c r="H611" s="250" t="s">
        <v>433</v>
      </c>
      <c r="I611" s="250"/>
      <c r="J611" s="205">
        <f>+[1]ECSF!F31</f>
        <v>0</v>
      </c>
      <c r="K611" s="16"/>
      <c r="L611" s="16"/>
    </row>
    <row r="612" spans="3:14" s="8" customFormat="1">
      <c r="C612" s="244" t="s">
        <v>434</v>
      </c>
      <c r="D612" s="244"/>
      <c r="E612" s="177">
        <v>4092083.63</v>
      </c>
      <c r="F612" s="185"/>
      <c r="G612" s="200"/>
      <c r="H612" s="15"/>
      <c r="I612" s="15"/>
      <c r="J612" s="16"/>
      <c r="K612" s="16"/>
      <c r="L612" s="16"/>
      <c r="M612" s="16"/>
      <c r="N612" s="16"/>
    </row>
    <row r="613" spans="3:14" s="8" customFormat="1">
      <c r="C613" s="244" t="s">
        <v>435</v>
      </c>
      <c r="D613" s="244"/>
      <c r="E613" s="177">
        <v>894336</v>
      </c>
      <c r="F613" s="185"/>
      <c r="G613" s="224"/>
      <c r="H613" s="15"/>
      <c r="I613" s="15"/>
      <c r="J613" s="16"/>
      <c r="K613" s="16"/>
      <c r="L613" s="16"/>
      <c r="M613" s="16"/>
      <c r="N613" s="16"/>
    </row>
    <row r="614" spans="3:14" s="8" customFormat="1">
      <c r="C614" s="244" t="s">
        <v>436</v>
      </c>
      <c r="D614" s="244"/>
      <c r="E614" s="177">
        <v>0</v>
      </c>
      <c r="F614" s="186"/>
      <c r="G614" s="225"/>
      <c r="H614" s="15"/>
      <c r="I614" s="15"/>
      <c r="J614" s="16"/>
      <c r="K614" s="16"/>
      <c r="L614" s="16"/>
      <c r="M614" s="16"/>
      <c r="N614" s="16"/>
    </row>
    <row r="615" spans="3:14" s="8" customFormat="1">
      <c r="C615" s="244" t="s">
        <v>437</v>
      </c>
      <c r="D615" s="244"/>
      <c r="E615" s="177">
        <v>0</v>
      </c>
      <c r="F615" s="185"/>
      <c r="G615" s="224"/>
      <c r="H615" s="15"/>
      <c r="I615" s="204"/>
      <c r="J615" s="16"/>
      <c r="K615" s="16"/>
      <c r="L615" s="16"/>
      <c r="M615" s="16"/>
      <c r="N615" s="16" t="s">
        <v>438</v>
      </c>
    </row>
    <row r="616" spans="3:14" s="8" customFormat="1">
      <c r="C616" s="244" t="s">
        <v>439</v>
      </c>
      <c r="D616" s="244"/>
      <c r="E616" s="177">
        <v>139027.51999999999</v>
      </c>
      <c r="F616" s="185"/>
      <c r="G616" s="224"/>
      <c r="H616" s="15"/>
      <c r="I616" s="15"/>
      <c r="J616" s="16"/>
      <c r="K616" s="16"/>
      <c r="L616" s="16"/>
      <c r="M616" s="16"/>
      <c r="N616" s="16" t="s">
        <v>440</v>
      </c>
    </row>
    <row r="617" spans="3:14" s="8" customFormat="1">
      <c r="C617" s="244" t="s">
        <v>441</v>
      </c>
      <c r="D617" s="244"/>
      <c r="E617" s="177">
        <v>0</v>
      </c>
      <c r="F617" s="185"/>
      <c r="G617" s="224"/>
      <c r="H617" s="15"/>
      <c r="I617" s="204"/>
      <c r="J617" s="16"/>
      <c r="K617" s="16"/>
      <c r="L617" s="16"/>
      <c r="M617" s="16"/>
      <c r="N617" s="16"/>
    </row>
    <row r="618" spans="3:14" s="8" customFormat="1">
      <c r="C618" s="244" t="s">
        <v>442</v>
      </c>
      <c r="D618" s="244"/>
      <c r="E618" s="177">
        <v>0</v>
      </c>
      <c r="F618" s="185"/>
      <c r="G618" s="224"/>
      <c r="H618" s="15"/>
      <c r="I618" s="15"/>
      <c r="J618" s="16"/>
      <c r="K618" s="16"/>
      <c r="L618" s="16"/>
      <c r="M618" s="16"/>
      <c r="N618" s="16"/>
    </row>
    <row r="619" spans="3:14" s="8" customFormat="1">
      <c r="C619" s="244" t="s">
        <v>443</v>
      </c>
      <c r="D619" s="244"/>
      <c r="E619" s="177">
        <v>0</v>
      </c>
      <c r="F619" s="6"/>
      <c r="G619" s="226"/>
      <c r="H619" s="16"/>
      <c r="I619" s="16"/>
      <c r="J619" s="16"/>
      <c r="K619" s="16"/>
      <c r="L619" s="16"/>
      <c r="M619" s="16"/>
      <c r="N619" s="16"/>
    </row>
    <row r="620" spans="3:14" s="8" customFormat="1" ht="38.25" customHeight="1">
      <c r="C620" s="244" t="s">
        <v>444</v>
      </c>
      <c r="D620" s="244"/>
      <c r="E620" s="177">
        <v>453843899.02999997</v>
      </c>
      <c r="F620" s="6"/>
      <c r="G620" s="226"/>
      <c r="H620" s="249" t="s">
        <v>445</v>
      </c>
      <c r="I620" s="249"/>
      <c r="J620" s="227">
        <f>+[1]ECSF!F30</f>
        <v>452794193.84000015</v>
      </c>
      <c r="K620" s="16"/>
      <c r="L620" s="16"/>
      <c r="M620" s="16"/>
      <c r="N620" s="16"/>
    </row>
    <row r="621" spans="3:14" s="8" customFormat="1">
      <c r="C621" s="244" t="s">
        <v>446</v>
      </c>
      <c r="D621" s="244"/>
      <c r="E621" s="177">
        <v>0</v>
      </c>
      <c r="F621" s="185"/>
      <c r="G621" s="224"/>
      <c r="H621" s="15"/>
      <c r="I621" s="204"/>
      <c r="J621" s="228"/>
      <c r="K621" s="16"/>
      <c r="L621" s="16"/>
    </row>
    <row r="622" spans="3:14" s="8" customFormat="1">
      <c r="C622" s="244" t="s">
        <v>447</v>
      </c>
      <c r="D622" s="244"/>
      <c r="E622" s="177">
        <v>0</v>
      </c>
      <c r="F622" s="185"/>
      <c r="G622" s="224"/>
      <c r="H622" s="229">
        <f>+E620-J620</f>
        <v>1049705.1899998188</v>
      </c>
      <c r="I622" s="204"/>
      <c r="J622" s="228"/>
      <c r="K622" s="16"/>
      <c r="L622" s="16"/>
    </row>
    <row r="623" spans="3:14" s="8" customFormat="1">
      <c r="C623" s="244" t="s">
        <v>448</v>
      </c>
      <c r="D623" s="244"/>
      <c r="E623" s="177">
        <v>0</v>
      </c>
      <c r="F623" s="185"/>
      <c r="G623" s="224"/>
      <c r="H623" s="15"/>
      <c r="I623" s="16"/>
      <c r="J623" s="16"/>
      <c r="K623" s="16"/>
      <c r="L623" s="16"/>
    </row>
    <row r="624" spans="3:14" s="8" customFormat="1">
      <c r="C624" s="244" t="s">
        <v>449</v>
      </c>
      <c r="D624" s="244"/>
      <c r="E624" s="177">
        <v>0</v>
      </c>
      <c r="F624" s="185"/>
      <c r="G624" s="224"/>
      <c r="H624" s="15"/>
      <c r="I624" s="15"/>
      <c r="J624" s="16"/>
      <c r="K624" s="16"/>
      <c r="L624" s="16"/>
    </row>
    <row r="625" spans="3:12" s="8" customFormat="1">
      <c r="C625" s="244" t="s">
        <v>450</v>
      </c>
      <c r="D625" s="244"/>
      <c r="E625" s="177">
        <v>0</v>
      </c>
      <c r="F625" s="185"/>
      <c r="G625" s="224"/>
      <c r="H625" s="230"/>
      <c r="I625" s="15"/>
      <c r="J625" s="16"/>
      <c r="K625" s="16"/>
      <c r="L625" s="16"/>
    </row>
    <row r="626" spans="3:12" s="8" customFormat="1" ht="12.75" customHeight="1">
      <c r="C626" s="244" t="s">
        <v>451</v>
      </c>
      <c r="D626" s="244"/>
      <c r="E626" s="177">
        <v>0</v>
      </c>
      <c r="F626" s="185"/>
      <c r="G626" s="224"/>
      <c r="H626" s="15"/>
      <c r="I626" s="15"/>
      <c r="J626" s="16"/>
      <c r="K626" s="16"/>
      <c r="L626" s="16"/>
    </row>
    <row r="627" spans="3:12" s="8" customFormat="1">
      <c r="C627" s="245" t="s">
        <v>452</v>
      </c>
      <c r="D627" s="246"/>
      <c r="E627" s="177">
        <v>0</v>
      </c>
      <c r="F627" s="185"/>
      <c r="G627" s="224"/>
      <c r="H627" s="15"/>
      <c r="I627" s="15"/>
      <c r="J627" s="16"/>
      <c r="K627" s="16"/>
      <c r="L627" s="16"/>
    </row>
    <row r="628" spans="3:12" s="8" customFormat="1">
      <c r="C628" s="247"/>
      <c r="D628" s="247"/>
      <c r="E628" s="177">
        <v>0</v>
      </c>
      <c r="F628" s="174"/>
      <c r="G628" s="211"/>
      <c r="H628" s="15"/>
      <c r="I628" s="15"/>
      <c r="J628" s="16"/>
      <c r="K628" s="16"/>
      <c r="L628" s="16"/>
    </row>
    <row r="629" spans="3:12" s="8" customFormat="1">
      <c r="C629" s="248" t="s">
        <v>453</v>
      </c>
      <c r="D629" s="248"/>
      <c r="E629" s="187">
        <f>+SUM(E630:E636)</f>
        <v>15005293.76</v>
      </c>
      <c r="F629" s="181">
        <f>SUM(E630:E636)</f>
        <v>15005293.76</v>
      </c>
      <c r="G629" s="207"/>
      <c r="H629" s="15"/>
      <c r="I629" s="16"/>
      <c r="J629" s="16"/>
      <c r="K629" s="16"/>
      <c r="L629" s="16"/>
    </row>
    <row r="630" spans="3:12" s="8" customFormat="1">
      <c r="C630" s="244" t="s">
        <v>454</v>
      </c>
      <c r="D630" s="244"/>
      <c r="E630" s="177">
        <v>15005292.449999999</v>
      </c>
      <c r="F630" s="188"/>
      <c r="G630" s="231"/>
      <c r="H630" s="208" t="s">
        <v>455</v>
      </c>
      <c r="I630" s="208"/>
      <c r="J630" s="216">
        <f>+[1]EA!K43</f>
        <v>15005292.449999999</v>
      </c>
      <c r="K630" s="16"/>
      <c r="L630" s="16"/>
    </row>
    <row r="631" spans="3:12" s="8" customFormat="1">
      <c r="C631" s="244" t="s">
        <v>456</v>
      </c>
      <c r="D631" s="244"/>
      <c r="E631" s="177">
        <v>0</v>
      </c>
      <c r="F631" s="188"/>
      <c r="G631" s="231"/>
      <c r="H631" s="15"/>
      <c r="I631" s="15"/>
      <c r="J631" s="16"/>
      <c r="K631" s="16"/>
      <c r="L631" s="16"/>
    </row>
    <row r="632" spans="3:12" s="8" customFormat="1">
      <c r="C632" s="244" t="s">
        <v>457</v>
      </c>
      <c r="D632" s="244"/>
      <c r="E632" s="177">
        <v>0</v>
      </c>
      <c r="F632" s="188"/>
      <c r="G632" s="224"/>
      <c r="H632" s="15"/>
      <c r="I632" s="15"/>
      <c r="J632" s="16"/>
      <c r="K632" s="16"/>
      <c r="L632" s="16"/>
    </row>
    <row r="633" spans="3:12" s="8" customFormat="1">
      <c r="C633" s="244" t="s">
        <v>458</v>
      </c>
      <c r="D633" s="244"/>
      <c r="E633" s="177">
        <v>0</v>
      </c>
      <c r="F633" s="188"/>
      <c r="G633" s="224"/>
      <c r="H633" s="15"/>
      <c r="I633" s="15"/>
      <c r="J633" s="16"/>
      <c r="K633" s="16"/>
      <c r="L633" s="16"/>
    </row>
    <row r="634" spans="3:12" s="8" customFormat="1">
      <c r="C634" s="244" t="s">
        <v>459</v>
      </c>
      <c r="D634" s="244"/>
      <c r="E634" s="177">
        <v>0</v>
      </c>
      <c r="F634" s="188"/>
      <c r="G634" s="224"/>
      <c r="H634" s="15"/>
      <c r="I634" s="15"/>
      <c r="J634" s="16"/>
      <c r="K634" s="16"/>
      <c r="L634" s="16"/>
    </row>
    <row r="635" spans="3:12" s="8" customFormat="1">
      <c r="C635" s="244" t="s">
        <v>460</v>
      </c>
      <c r="D635" s="244"/>
      <c r="E635" s="189">
        <v>1.31</v>
      </c>
      <c r="F635" s="188"/>
      <c r="G635" s="224"/>
      <c r="H635" s="16"/>
      <c r="I635" s="16"/>
      <c r="J635" s="16"/>
      <c r="K635" s="16"/>
      <c r="L635" s="16"/>
    </row>
    <row r="636" spans="3:12" s="8" customFormat="1">
      <c r="C636" s="245" t="s">
        <v>461</v>
      </c>
      <c r="D636" s="246"/>
      <c r="E636" s="189">
        <v>0</v>
      </c>
      <c r="F636" s="188"/>
      <c r="G636" s="224"/>
      <c r="H636" s="15"/>
      <c r="I636" s="15"/>
      <c r="J636" s="16"/>
      <c r="K636" s="16"/>
      <c r="L636" s="16"/>
    </row>
    <row r="637" spans="3:12" s="8" customFormat="1">
      <c r="C637" s="247"/>
      <c r="D637" s="247"/>
      <c r="E637" s="1"/>
      <c r="F637" s="1"/>
      <c r="G637" s="224"/>
      <c r="H637" s="15"/>
      <c r="I637" s="15"/>
      <c r="J637" s="16"/>
      <c r="K637" s="16"/>
      <c r="L637" s="16"/>
    </row>
    <row r="638" spans="3:12" s="8" customFormat="1">
      <c r="C638" s="248" t="s">
        <v>462</v>
      </c>
      <c r="D638" s="248"/>
      <c r="E638" s="1"/>
      <c r="F638" s="181">
        <f>+F608-F610+F629</f>
        <v>213125788.32999998</v>
      </c>
      <c r="G638" s="224"/>
      <c r="H638" s="209" t="s">
        <v>463</v>
      </c>
      <c r="I638" s="204"/>
      <c r="J638" s="216">
        <f>+[1]EA!K53</f>
        <v>213125785.71000001</v>
      </c>
      <c r="K638" s="16"/>
      <c r="L638" s="16"/>
    </row>
    <row r="639" spans="3:12" s="8" customFormat="1">
      <c r="C639" s="1"/>
      <c r="D639" s="1"/>
      <c r="E639" s="1"/>
      <c r="F639" s="174"/>
      <c r="G639" s="224"/>
      <c r="H639" s="232"/>
      <c r="I639" s="15"/>
      <c r="J639" s="16"/>
      <c r="K639" s="16"/>
      <c r="L639" s="16"/>
    </row>
    <row r="640" spans="3:12" s="8" customFormat="1">
      <c r="C640" s="1"/>
      <c r="D640" s="1"/>
      <c r="E640" s="1"/>
      <c r="F640" s="1"/>
      <c r="G640" s="224"/>
      <c r="H640" s="15"/>
      <c r="I640" s="15"/>
      <c r="J640" s="16"/>
      <c r="K640" s="16"/>
      <c r="L640" s="16"/>
    </row>
    <row r="641" spans="3:12" s="8" customFormat="1">
      <c r="C641" s="1"/>
      <c r="D641" s="1"/>
      <c r="E641" s="1"/>
      <c r="F641" s="1"/>
      <c r="G641" s="224"/>
      <c r="H641" s="15"/>
      <c r="I641" s="15"/>
      <c r="J641" s="16"/>
      <c r="K641" s="16"/>
      <c r="L641" s="16"/>
    </row>
    <row r="642" spans="3:12" s="8" customFormat="1">
      <c r="C642" s="190" t="s">
        <v>464</v>
      </c>
      <c r="D642" s="190"/>
      <c r="E642" s="190"/>
      <c r="F642" s="190"/>
      <c r="G642" s="233"/>
      <c r="H642" s="234"/>
      <c r="I642" s="15"/>
      <c r="J642" s="16"/>
      <c r="K642" s="16"/>
      <c r="L642" s="16"/>
    </row>
    <row r="643" spans="3:12" s="8" customFormat="1">
      <c r="C643" s="191"/>
      <c r="D643" s="191"/>
      <c r="E643" s="191"/>
      <c r="F643" s="191"/>
      <c r="G643" s="235"/>
      <c r="H643" s="236"/>
      <c r="I643" s="15"/>
      <c r="J643" s="16"/>
      <c r="K643" s="16"/>
      <c r="L643" s="16"/>
    </row>
    <row r="644" spans="3:12" s="8" customFormat="1">
      <c r="C644" s="191"/>
      <c r="D644" s="191"/>
      <c r="E644" s="191"/>
      <c r="F644" s="191"/>
      <c r="G644" s="226"/>
      <c r="H644" s="236"/>
      <c r="I644" s="15"/>
      <c r="J644" s="16"/>
      <c r="K644" s="16"/>
      <c r="L644" s="16"/>
    </row>
    <row r="645" spans="3:12" s="8" customFormat="1" ht="21" customHeight="1">
      <c r="C645" s="192" t="s">
        <v>465</v>
      </c>
      <c r="D645" s="86" t="s">
        <v>389</v>
      </c>
      <c r="E645" s="104" t="s">
        <v>390</v>
      </c>
      <c r="F645" s="104" t="s">
        <v>466</v>
      </c>
      <c r="G645" s="226"/>
      <c r="H645" s="15"/>
      <c r="I645" s="15"/>
      <c r="J645" s="16"/>
      <c r="K645" s="16"/>
      <c r="L645" s="16"/>
    </row>
    <row r="646" spans="3:12" s="8" customFormat="1">
      <c r="C646" s="34" t="s">
        <v>467</v>
      </c>
      <c r="D646" s="193">
        <v>0</v>
      </c>
      <c r="E646" s="194"/>
      <c r="F646" s="194"/>
      <c r="G646" s="226"/>
      <c r="H646" s="15"/>
      <c r="I646" s="15"/>
      <c r="J646" s="16"/>
      <c r="K646" s="16"/>
    </row>
    <row r="647" spans="3:12" s="8" customFormat="1">
      <c r="C647" s="36"/>
      <c r="D647" s="195">
        <v>0</v>
      </c>
      <c r="E647" s="73"/>
      <c r="F647" s="73"/>
      <c r="G647" s="226"/>
      <c r="H647" s="15"/>
      <c r="I647" s="15"/>
      <c r="J647" s="16"/>
      <c r="K647" s="16"/>
    </row>
    <row r="648" spans="3:12" s="8" customFormat="1">
      <c r="C648" s="45" t="s">
        <v>468</v>
      </c>
      <c r="D648" s="196">
        <v>0</v>
      </c>
      <c r="E648" s="197">
        <v>0</v>
      </c>
      <c r="F648" s="197">
        <v>0</v>
      </c>
      <c r="G648" s="226"/>
      <c r="H648" s="15"/>
      <c r="I648" s="15"/>
      <c r="J648" s="16"/>
      <c r="K648" s="16"/>
    </row>
    <row r="649" spans="3:12" s="8" customFormat="1" ht="21" customHeight="1">
      <c r="C649" s="1"/>
      <c r="D649" s="33">
        <f>SUM(D647:D648)</f>
        <v>0</v>
      </c>
      <c r="E649" s="33">
        <f>SUM(E647:E648)</f>
        <v>0</v>
      </c>
      <c r="F649" s="33">
        <f>SUM(F647:F648)</f>
        <v>0</v>
      </c>
      <c r="G649" s="226"/>
      <c r="H649" s="15"/>
      <c r="I649" s="15"/>
      <c r="J649" s="16"/>
      <c r="K649" s="16"/>
    </row>
    <row r="650" spans="3:12" s="8" customFormat="1">
      <c r="C650" s="1"/>
      <c r="D650" s="1"/>
      <c r="E650" s="1"/>
      <c r="F650" s="1"/>
      <c r="G650" s="226"/>
      <c r="H650" s="15"/>
      <c r="I650" s="15"/>
      <c r="J650" s="16"/>
      <c r="K650" s="16"/>
    </row>
    <row r="651" spans="3:12" s="8" customFormat="1">
      <c r="C651" s="1"/>
      <c r="D651" s="1"/>
      <c r="E651" s="1"/>
      <c r="F651" s="1"/>
      <c r="G651" s="226"/>
      <c r="H651" s="15"/>
      <c r="I651" s="15"/>
      <c r="J651" s="16"/>
      <c r="K651" s="16"/>
    </row>
    <row r="652" spans="3:12" s="8" customFormat="1">
      <c r="C652" s="1" t="s">
        <v>469</v>
      </c>
      <c r="D652" s="1"/>
      <c r="E652" s="1"/>
      <c r="F652" s="1"/>
      <c r="G652" s="226"/>
      <c r="H652" s="15"/>
      <c r="I652" s="15"/>
      <c r="J652" s="16"/>
      <c r="K652" s="16"/>
    </row>
    <row r="653" spans="3:12" s="8" customFormat="1" ht="12" customHeight="1">
      <c r="C653" s="1"/>
      <c r="D653" s="1"/>
      <c r="E653" s="1"/>
      <c r="F653" s="1"/>
      <c r="G653" s="226"/>
      <c r="H653" s="15"/>
      <c r="I653" s="15"/>
      <c r="J653" s="16"/>
      <c r="K653" s="16"/>
    </row>
    <row r="654" spans="3:12" s="8" customFormat="1">
      <c r="C654" s="1"/>
      <c r="D654" s="1"/>
      <c r="E654" s="1"/>
      <c r="F654" s="1"/>
      <c r="G654" s="226"/>
      <c r="H654" s="16"/>
      <c r="I654" s="16"/>
      <c r="J654" s="16"/>
      <c r="K654" s="16"/>
    </row>
    <row r="655" spans="3:12" s="8" customFormat="1">
      <c r="C655" s="1"/>
      <c r="D655" s="1"/>
      <c r="E655" s="1"/>
      <c r="F655" s="1"/>
      <c r="G655" s="200"/>
      <c r="H655" s="16"/>
      <c r="I655" s="16"/>
      <c r="J655" s="16"/>
      <c r="K655" s="16"/>
    </row>
    <row r="656" spans="3:12" s="8" customFormat="1">
      <c r="C656" s="1"/>
      <c r="D656" s="1"/>
      <c r="E656" s="1"/>
      <c r="F656" s="1"/>
      <c r="G656" s="200"/>
      <c r="H656" s="16"/>
      <c r="I656" s="16"/>
      <c r="J656" s="16"/>
      <c r="K656" s="16"/>
    </row>
    <row r="657" spans="3:11" s="8" customFormat="1">
      <c r="C657" s="1"/>
      <c r="D657" s="1"/>
      <c r="E657" s="1"/>
      <c r="F657" s="1"/>
      <c r="G657" s="200"/>
      <c r="H657" s="16"/>
      <c r="I657" s="16"/>
      <c r="J657" s="16"/>
      <c r="K657" s="16"/>
    </row>
    <row r="658" spans="3:11" s="8" customFormat="1">
      <c r="C658" s="1"/>
      <c r="D658" s="1"/>
      <c r="E658" s="1"/>
      <c r="F658" s="1"/>
      <c r="G658" s="200"/>
      <c r="H658" s="16"/>
      <c r="I658" s="16"/>
      <c r="J658" s="16"/>
      <c r="K658" s="16"/>
    </row>
    <row r="659" spans="3:11" s="8" customFormat="1">
      <c r="C659" s="1"/>
      <c r="D659" s="1"/>
      <c r="E659" s="1"/>
      <c r="F659" s="1"/>
      <c r="G659" s="200"/>
      <c r="H659" s="16"/>
      <c r="I659" s="16"/>
      <c r="J659" s="16"/>
      <c r="K659" s="16"/>
    </row>
    <row r="660" spans="3:11" s="8" customFormat="1">
      <c r="C660" s="1"/>
      <c r="D660" s="1"/>
      <c r="E660" s="1"/>
      <c r="F660" s="1"/>
      <c r="G660" s="200"/>
      <c r="H660" s="16"/>
      <c r="I660" s="16"/>
      <c r="J660" s="16"/>
      <c r="K660" s="16"/>
    </row>
    <row r="661" spans="3:11" s="8" customFormat="1">
      <c r="C661" s="1"/>
      <c r="D661" s="1"/>
      <c r="E661" s="5"/>
      <c r="F661" s="5"/>
      <c r="G661" s="226"/>
      <c r="H661" s="16"/>
      <c r="I661" s="15"/>
      <c r="J661" s="16"/>
      <c r="K661" s="16"/>
    </row>
    <row r="662" spans="3:11" s="8" customFormat="1">
      <c r="C662" s="198" t="s">
        <v>470</v>
      </c>
      <c r="D662" s="1"/>
      <c r="E662" s="242" t="s">
        <v>471</v>
      </c>
      <c r="F662" s="242"/>
      <c r="G662" s="237"/>
      <c r="H662" s="15"/>
      <c r="I662" s="15"/>
      <c r="J662" s="16"/>
      <c r="K662" s="16"/>
    </row>
    <row r="663" spans="3:11" s="8" customFormat="1">
      <c r="C663" s="199" t="s">
        <v>472</v>
      </c>
      <c r="D663" s="1"/>
      <c r="E663" s="242" t="s">
        <v>473</v>
      </c>
      <c r="F663" s="242"/>
      <c r="G663" s="237"/>
      <c r="H663" s="15"/>
      <c r="I663" s="238"/>
      <c r="J663" s="16"/>
      <c r="K663" s="16"/>
    </row>
    <row r="664" spans="3:11" s="8" customFormat="1">
      <c r="C664" s="198" t="s">
        <v>474</v>
      </c>
      <c r="D664" s="1"/>
      <c r="E664" s="243" t="s">
        <v>475</v>
      </c>
      <c r="F664" s="243"/>
      <c r="G664" s="239"/>
      <c r="H664" s="240"/>
      <c r="I664" s="240"/>
      <c r="J664" s="16"/>
      <c r="K664" s="16"/>
    </row>
    <row r="665" spans="3:11">
      <c r="C665" s="199"/>
      <c r="G665" s="200"/>
      <c r="H665" s="241"/>
      <c r="I665" s="241"/>
      <c r="J665" s="200"/>
      <c r="K665" s="200"/>
    </row>
    <row r="666" spans="3:11">
      <c r="G666" s="200"/>
      <c r="H666" s="241"/>
      <c r="I666" s="241"/>
      <c r="J666" s="200"/>
      <c r="K666" s="200"/>
    </row>
    <row r="667" spans="3:11">
      <c r="G667" s="200"/>
      <c r="H667" s="200"/>
      <c r="I667" s="200"/>
      <c r="J667" s="200"/>
      <c r="K667" s="200"/>
    </row>
    <row r="668" spans="3:11">
      <c r="G668" s="200"/>
      <c r="H668" s="200"/>
      <c r="I668" s="200"/>
      <c r="J668" s="200"/>
      <c r="K668" s="200"/>
    </row>
    <row r="669" spans="3:11">
      <c r="G669" s="200"/>
      <c r="H669" s="200"/>
      <c r="I669" s="200"/>
      <c r="J669" s="200"/>
      <c r="K669" s="200"/>
    </row>
    <row r="670" spans="3:11" ht="12.75" customHeight="1">
      <c r="G670" s="200"/>
      <c r="H670" s="200"/>
      <c r="I670" s="200"/>
      <c r="J670" s="200"/>
      <c r="K670" s="200"/>
    </row>
    <row r="671" spans="3:11">
      <c r="G671" s="200"/>
      <c r="H671" s="200"/>
      <c r="I671" s="200"/>
      <c r="J671" s="200"/>
      <c r="K671" s="200"/>
    </row>
    <row r="673" ht="12.75" customHeight="1"/>
  </sheetData>
  <sheetProtection algorithmName="SHA-512" hashValue="aeSSWbrMch7b4Id/HX29bznvHvuc9BEKG7Yu+fXDekPi+GttfKMlGzglPgAGynPOUMd6fU8G7M3G6U4YxGNy/g==" saltValue="JIcN/1RyemrwA+thjRA+bA==" spinCount="100000" sheet="1" objects="1" scenarios="1"/>
  <protectedRanges>
    <protectedRange sqref="H607" name="Rango1_2"/>
  </protectedRanges>
  <mergeCells count="62">
    <mergeCell ref="C589:D589"/>
    <mergeCell ref="C6:F6"/>
    <mergeCell ref="C7:F7"/>
    <mergeCell ref="C12:F12"/>
    <mergeCell ref="C580:F580"/>
    <mergeCell ref="C582:F582"/>
    <mergeCell ref="C583:F583"/>
    <mergeCell ref="C584:F584"/>
    <mergeCell ref="C585:D585"/>
    <mergeCell ref="C586:D586"/>
    <mergeCell ref="C587:D587"/>
    <mergeCell ref="C588:D588"/>
    <mergeCell ref="C605:F605"/>
    <mergeCell ref="C590:D590"/>
    <mergeCell ref="C591:D591"/>
    <mergeCell ref="C592:D592"/>
    <mergeCell ref="C593:D593"/>
    <mergeCell ref="C594:D594"/>
    <mergeCell ref="C595:D595"/>
    <mergeCell ref="C596:D596"/>
    <mergeCell ref="C597:D597"/>
    <mergeCell ref="C598:D598"/>
    <mergeCell ref="C599:D599"/>
    <mergeCell ref="C600:D600"/>
    <mergeCell ref="C606:F606"/>
    <mergeCell ref="C607:F607"/>
    <mergeCell ref="C608:D608"/>
    <mergeCell ref="C609:D609"/>
    <mergeCell ref="C610:D610"/>
    <mergeCell ref="C621:D621"/>
    <mergeCell ref="H611:I611"/>
    <mergeCell ref="C612:D612"/>
    <mergeCell ref="C613:D613"/>
    <mergeCell ref="C614:D614"/>
    <mergeCell ref="C615:D615"/>
    <mergeCell ref="C616:D616"/>
    <mergeCell ref="C611:D611"/>
    <mergeCell ref="C617:D617"/>
    <mergeCell ref="C618:D618"/>
    <mergeCell ref="C619:D619"/>
    <mergeCell ref="C620:D620"/>
    <mergeCell ref="H620:I620"/>
    <mergeCell ref="C633:D633"/>
    <mergeCell ref="C622:D622"/>
    <mergeCell ref="C623:D623"/>
    <mergeCell ref="C624:D624"/>
    <mergeCell ref="C625:D625"/>
    <mergeCell ref="C626:D626"/>
    <mergeCell ref="C627:D627"/>
    <mergeCell ref="C628:D628"/>
    <mergeCell ref="C629:D629"/>
    <mergeCell ref="C630:D630"/>
    <mergeCell ref="C631:D631"/>
    <mergeCell ref="C632:D632"/>
    <mergeCell ref="E663:F663"/>
    <mergeCell ref="E664:F664"/>
    <mergeCell ref="C634:D634"/>
    <mergeCell ref="C635:D635"/>
    <mergeCell ref="C636:D636"/>
    <mergeCell ref="C637:D637"/>
    <mergeCell ref="C638:D638"/>
    <mergeCell ref="E662:F662"/>
  </mergeCells>
  <dataValidations count="4">
    <dataValidation allowBlank="1" showInputMessage="1" showErrorMessage="1" prompt="Saldo final del periodo que corresponde la cuenta pública presentada (mensual:  enero, febrero, marzo, etc.; trimestral: 1er, 2do, 3ro. o 4to.)." sqref="D192 IZ192 SV192 ACR192 AMN192 AWJ192 BGF192 BQB192 BZX192 CJT192 CTP192 DDL192 DNH192 DXD192 EGZ192 EQV192 FAR192 FKN192 FUJ192 GEF192 GOB192 GXX192 HHT192 HRP192 IBL192 ILH192 IVD192 JEZ192 JOV192 JYR192 KIN192 KSJ192 LCF192 LMB192 LVX192 MFT192 MPP192 MZL192 NJH192 NTD192 OCZ192 OMV192 OWR192 PGN192 PQJ192 QAF192 QKB192 QTX192 RDT192 RNP192 RXL192 SHH192 SRD192 TAZ192 TKV192 TUR192 UEN192 UOJ192 UYF192 VIB192 VRX192 WBT192 WLP192 WVL192 D65728 IZ65728 SV65728 ACR65728 AMN65728 AWJ65728 BGF65728 BQB65728 BZX65728 CJT65728 CTP65728 DDL65728 DNH65728 DXD65728 EGZ65728 EQV65728 FAR65728 FKN65728 FUJ65728 GEF65728 GOB65728 GXX65728 HHT65728 HRP65728 IBL65728 ILH65728 IVD65728 JEZ65728 JOV65728 JYR65728 KIN65728 KSJ65728 LCF65728 LMB65728 LVX65728 MFT65728 MPP65728 MZL65728 NJH65728 NTD65728 OCZ65728 OMV65728 OWR65728 PGN65728 PQJ65728 QAF65728 QKB65728 QTX65728 RDT65728 RNP65728 RXL65728 SHH65728 SRD65728 TAZ65728 TKV65728 TUR65728 UEN65728 UOJ65728 UYF65728 VIB65728 VRX65728 WBT65728 WLP65728 WVL65728 D131264 IZ131264 SV131264 ACR131264 AMN131264 AWJ131264 BGF131264 BQB131264 BZX131264 CJT131264 CTP131264 DDL131264 DNH131264 DXD131264 EGZ131264 EQV131264 FAR131264 FKN131264 FUJ131264 GEF131264 GOB131264 GXX131264 HHT131264 HRP131264 IBL131264 ILH131264 IVD131264 JEZ131264 JOV131264 JYR131264 KIN131264 KSJ131264 LCF131264 LMB131264 LVX131264 MFT131264 MPP131264 MZL131264 NJH131264 NTD131264 OCZ131264 OMV131264 OWR131264 PGN131264 PQJ131264 QAF131264 QKB131264 QTX131264 RDT131264 RNP131264 RXL131264 SHH131264 SRD131264 TAZ131264 TKV131264 TUR131264 UEN131264 UOJ131264 UYF131264 VIB131264 VRX131264 WBT131264 WLP131264 WVL131264 D196800 IZ196800 SV196800 ACR196800 AMN196800 AWJ196800 BGF196800 BQB196800 BZX196800 CJT196800 CTP196800 DDL196800 DNH196800 DXD196800 EGZ196800 EQV196800 FAR196800 FKN196800 FUJ196800 GEF196800 GOB196800 GXX196800 HHT196800 HRP196800 IBL196800 ILH196800 IVD196800 JEZ196800 JOV196800 JYR196800 KIN196800 KSJ196800 LCF196800 LMB196800 LVX196800 MFT196800 MPP196800 MZL196800 NJH196800 NTD196800 OCZ196800 OMV196800 OWR196800 PGN196800 PQJ196800 QAF196800 QKB196800 QTX196800 RDT196800 RNP196800 RXL196800 SHH196800 SRD196800 TAZ196800 TKV196800 TUR196800 UEN196800 UOJ196800 UYF196800 VIB196800 VRX196800 WBT196800 WLP196800 WVL196800 D262336 IZ262336 SV262336 ACR262336 AMN262336 AWJ262336 BGF262336 BQB262336 BZX262336 CJT262336 CTP262336 DDL262336 DNH262336 DXD262336 EGZ262336 EQV262336 FAR262336 FKN262336 FUJ262336 GEF262336 GOB262336 GXX262336 HHT262336 HRP262336 IBL262336 ILH262336 IVD262336 JEZ262336 JOV262336 JYR262336 KIN262336 KSJ262336 LCF262336 LMB262336 LVX262336 MFT262336 MPP262336 MZL262336 NJH262336 NTD262336 OCZ262336 OMV262336 OWR262336 PGN262336 PQJ262336 QAF262336 QKB262336 QTX262336 RDT262336 RNP262336 RXL262336 SHH262336 SRD262336 TAZ262336 TKV262336 TUR262336 UEN262336 UOJ262336 UYF262336 VIB262336 VRX262336 WBT262336 WLP262336 WVL262336 D327872 IZ327872 SV327872 ACR327872 AMN327872 AWJ327872 BGF327872 BQB327872 BZX327872 CJT327872 CTP327872 DDL327872 DNH327872 DXD327872 EGZ327872 EQV327872 FAR327872 FKN327872 FUJ327872 GEF327872 GOB327872 GXX327872 HHT327872 HRP327872 IBL327872 ILH327872 IVD327872 JEZ327872 JOV327872 JYR327872 KIN327872 KSJ327872 LCF327872 LMB327872 LVX327872 MFT327872 MPP327872 MZL327872 NJH327872 NTD327872 OCZ327872 OMV327872 OWR327872 PGN327872 PQJ327872 QAF327872 QKB327872 QTX327872 RDT327872 RNP327872 RXL327872 SHH327872 SRD327872 TAZ327872 TKV327872 TUR327872 UEN327872 UOJ327872 UYF327872 VIB327872 VRX327872 WBT327872 WLP327872 WVL327872 D393408 IZ393408 SV393408 ACR393408 AMN393408 AWJ393408 BGF393408 BQB393408 BZX393408 CJT393408 CTP393408 DDL393408 DNH393408 DXD393408 EGZ393408 EQV393408 FAR393408 FKN393408 FUJ393408 GEF393408 GOB393408 GXX393408 HHT393408 HRP393408 IBL393408 ILH393408 IVD393408 JEZ393408 JOV393408 JYR393408 KIN393408 KSJ393408 LCF393408 LMB393408 LVX393408 MFT393408 MPP393408 MZL393408 NJH393408 NTD393408 OCZ393408 OMV393408 OWR393408 PGN393408 PQJ393408 QAF393408 QKB393408 QTX393408 RDT393408 RNP393408 RXL393408 SHH393408 SRD393408 TAZ393408 TKV393408 TUR393408 UEN393408 UOJ393408 UYF393408 VIB393408 VRX393408 WBT393408 WLP393408 WVL393408 D458944 IZ458944 SV458944 ACR458944 AMN458944 AWJ458944 BGF458944 BQB458944 BZX458944 CJT458944 CTP458944 DDL458944 DNH458944 DXD458944 EGZ458944 EQV458944 FAR458944 FKN458944 FUJ458944 GEF458944 GOB458944 GXX458944 HHT458944 HRP458944 IBL458944 ILH458944 IVD458944 JEZ458944 JOV458944 JYR458944 KIN458944 KSJ458944 LCF458944 LMB458944 LVX458944 MFT458944 MPP458944 MZL458944 NJH458944 NTD458944 OCZ458944 OMV458944 OWR458944 PGN458944 PQJ458944 QAF458944 QKB458944 QTX458944 RDT458944 RNP458944 RXL458944 SHH458944 SRD458944 TAZ458944 TKV458944 TUR458944 UEN458944 UOJ458944 UYF458944 VIB458944 VRX458944 WBT458944 WLP458944 WVL458944 D524480 IZ524480 SV524480 ACR524480 AMN524480 AWJ524480 BGF524480 BQB524480 BZX524480 CJT524480 CTP524480 DDL524480 DNH524480 DXD524480 EGZ524480 EQV524480 FAR524480 FKN524480 FUJ524480 GEF524480 GOB524480 GXX524480 HHT524480 HRP524480 IBL524480 ILH524480 IVD524480 JEZ524480 JOV524480 JYR524480 KIN524480 KSJ524480 LCF524480 LMB524480 LVX524480 MFT524480 MPP524480 MZL524480 NJH524480 NTD524480 OCZ524480 OMV524480 OWR524480 PGN524480 PQJ524480 QAF524480 QKB524480 QTX524480 RDT524480 RNP524480 RXL524480 SHH524480 SRD524480 TAZ524480 TKV524480 TUR524480 UEN524480 UOJ524480 UYF524480 VIB524480 VRX524480 WBT524480 WLP524480 WVL524480 D590016 IZ590016 SV590016 ACR590016 AMN590016 AWJ590016 BGF590016 BQB590016 BZX590016 CJT590016 CTP590016 DDL590016 DNH590016 DXD590016 EGZ590016 EQV590016 FAR590016 FKN590016 FUJ590016 GEF590016 GOB590016 GXX590016 HHT590016 HRP590016 IBL590016 ILH590016 IVD590016 JEZ590016 JOV590016 JYR590016 KIN590016 KSJ590016 LCF590016 LMB590016 LVX590016 MFT590016 MPP590016 MZL590016 NJH590016 NTD590016 OCZ590016 OMV590016 OWR590016 PGN590016 PQJ590016 QAF590016 QKB590016 QTX590016 RDT590016 RNP590016 RXL590016 SHH590016 SRD590016 TAZ590016 TKV590016 TUR590016 UEN590016 UOJ590016 UYF590016 VIB590016 VRX590016 WBT590016 WLP590016 WVL590016 D655552 IZ655552 SV655552 ACR655552 AMN655552 AWJ655552 BGF655552 BQB655552 BZX655552 CJT655552 CTP655552 DDL655552 DNH655552 DXD655552 EGZ655552 EQV655552 FAR655552 FKN655552 FUJ655552 GEF655552 GOB655552 GXX655552 HHT655552 HRP655552 IBL655552 ILH655552 IVD655552 JEZ655552 JOV655552 JYR655552 KIN655552 KSJ655552 LCF655552 LMB655552 LVX655552 MFT655552 MPP655552 MZL655552 NJH655552 NTD655552 OCZ655552 OMV655552 OWR655552 PGN655552 PQJ655552 QAF655552 QKB655552 QTX655552 RDT655552 RNP655552 RXL655552 SHH655552 SRD655552 TAZ655552 TKV655552 TUR655552 UEN655552 UOJ655552 UYF655552 VIB655552 VRX655552 WBT655552 WLP655552 WVL655552 D721088 IZ721088 SV721088 ACR721088 AMN721088 AWJ721088 BGF721088 BQB721088 BZX721088 CJT721088 CTP721088 DDL721088 DNH721088 DXD721088 EGZ721088 EQV721088 FAR721088 FKN721088 FUJ721088 GEF721088 GOB721088 GXX721088 HHT721088 HRP721088 IBL721088 ILH721088 IVD721088 JEZ721088 JOV721088 JYR721088 KIN721088 KSJ721088 LCF721088 LMB721088 LVX721088 MFT721088 MPP721088 MZL721088 NJH721088 NTD721088 OCZ721088 OMV721088 OWR721088 PGN721088 PQJ721088 QAF721088 QKB721088 QTX721088 RDT721088 RNP721088 RXL721088 SHH721088 SRD721088 TAZ721088 TKV721088 TUR721088 UEN721088 UOJ721088 UYF721088 VIB721088 VRX721088 WBT721088 WLP721088 WVL721088 D786624 IZ786624 SV786624 ACR786624 AMN786624 AWJ786624 BGF786624 BQB786624 BZX786624 CJT786624 CTP786624 DDL786624 DNH786624 DXD786624 EGZ786624 EQV786624 FAR786624 FKN786624 FUJ786624 GEF786624 GOB786624 GXX786624 HHT786624 HRP786624 IBL786624 ILH786624 IVD786624 JEZ786624 JOV786624 JYR786624 KIN786624 KSJ786624 LCF786624 LMB786624 LVX786624 MFT786624 MPP786624 MZL786624 NJH786624 NTD786624 OCZ786624 OMV786624 OWR786624 PGN786624 PQJ786624 QAF786624 QKB786624 QTX786624 RDT786624 RNP786624 RXL786624 SHH786624 SRD786624 TAZ786624 TKV786624 TUR786624 UEN786624 UOJ786624 UYF786624 VIB786624 VRX786624 WBT786624 WLP786624 WVL786624 D852160 IZ852160 SV852160 ACR852160 AMN852160 AWJ852160 BGF852160 BQB852160 BZX852160 CJT852160 CTP852160 DDL852160 DNH852160 DXD852160 EGZ852160 EQV852160 FAR852160 FKN852160 FUJ852160 GEF852160 GOB852160 GXX852160 HHT852160 HRP852160 IBL852160 ILH852160 IVD852160 JEZ852160 JOV852160 JYR852160 KIN852160 KSJ852160 LCF852160 LMB852160 LVX852160 MFT852160 MPP852160 MZL852160 NJH852160 NTD852160 OCZ852160 OMV852160 OWR852160 PGN852160 PQJ852160 QAF852160 QKB852160 QTX852160 RDT852160 RNP852160 RXL852160 SHH852160 SRD852160 TAZ852160 TKV852160 TUR852160 UEN852160 UOJ852160 UYF852160 VIB852160 VRX852160 WBT852160 WLP852160 WVL852160 D917696 IZ917696 SV917696 ACR917696 AMN917696 AWJ917696 BGF917696 BQB917696 BZX917696 CJT917696 CTP917696 DDL917696 DNH917696 DXD917696 EGZ917696 EQV917696 FAR917696 FKN917696 FUJ917696 GEF917696 GOB917696 GXX917696 HHT917696 HRP917696 IBL917696 ILH917696 IVD917696 JEZ917696 JOV917696 JYR917696 KIN917696 KSJ917696 LCF917696 LMB917696 LVX917696 MFT917696 MPP917696 MZL917696 NJH917696 NTD917696 OCZ917696 OMV917696 OWR917696 PGN917696 PQJ917696 QAF917696 QKB917696 QTX917696 RDT917696 RNP917696 RXL917696 SHH917696 SRD917696 TAZ917696 TKV917696 TUR917696 UEN917696 UOJ917696 UYF917696 VIB917696 VRX917696 WBT917696 WLP917696 WVL917696 D983232 IZ983232 SV983232 ACR983232 AMN983232 AWJ983232 BGF983232 BQB983232 BZX983232 CJT983232 CTP983232 DDL983232 DNH983232 DXD983232 EGZ983232 EQV983232 FAR983232 FKN983232 FUJ983232 GEF983232 GOB983232 GXX983232 HHT983232 HRP983232 IBL983232 ILH983232 IVD983232 JEZ983232 JOV983232 JYR983232 KIN983232 KSJ983232 LCF983232 LMB983232 LVX983232 MFT983232 MPP983232 MZL983232 NJH983232 NTD983232 OCZ983232 OMV983232 OWR983232 PGN983232 PQJ983232 QAF983232 QKB983232 QTX983232 RDT983232 RNP983232 RXL983232 SHH983232 SRD983232 TAZ983232 TKV983232 TUR983232 UEN983232 UOJ983232 UYF983232 VIB983232 VRX983232 WBT983232 WLP983232 WVL983232 D211 IZ211 SV211 ACR211 AMN211 AWJ211 BGF211 BQB211 BZX211 CJT211 CTP211 DDL211 DNH211 DXD211 EGZ211 EQV211 FAR211 FKN211 FUJ211 GEF211 GOB211 GXX211 HHT211 HRP211 IBL211 ILH211 IVD211 JEZ211 JOV211 JYR211 KIN211 KSJ211 LCF211 LMB211 LVX211 MFT211 MPP211 MZL211 NJH211 NTD211 OCZ211 OMV211 OWR211 PGN211 PQJ211 QAF211 QKB211 QTX211 RDT211 RNP211 RXL211 SHH211 SRD211 TAZ211 TKV211 TUR211 UEN211 UOJ211 UYF211 VIB211 VRX211 WBT211 WLP211 WVL211 D65747 IZ65747 SV65747 ACR65747 AMN65747 AWJ65747 BGF65747 BQB65747 BZX65747 CJT65747 CTP65747 DDL65747 DNH65747 DXD65747 EGZ65747 EQV65747 FAR65747 FKN65747 FUJ65747 GEF65747 GOB65747 GXX65747 HHT65747 HRP65747 IBL65747 ILH65747 IVD65747 JEZ65747 JOV65747 JYR65747 KIN65747 KSJ65747 LCF65747 LMB65747 LVX65747 MFT65747 MPP65747 MZL65747 NJH65747 NTD65747 OCZ65747 OMV65747 OWR65747 PGN65747 PQJ65747 QAF65747 QKB65747 QTX65747 RDT65747 RNP65747 RXL65747 SHH65747 SRD65747 TAZ65747 TKV65747 TUR65747 UEN65747 UOJ65747 UYF65747 VIB65747 VRX65747 WBT65747 WLP65747 WVL65747 D131283 IZ131283 SV131283 ACR131283 AMN131283 AWJ131283 BGF131283 BQB131283 BZX131283 CJT131283 CTP131283 DDL131283 DNH131283 DXD131283 EGZ131283 EQV131283 FAR131283 FKN131283 FUJ131283 GEF131283 GOB131283 GXX131283 HHT131283 HRP131283 IBL131283 ILH131283 IVD131283 JEZ131283 JOV131283 JYR131283 KIN131283 KSJ131283 LCF131283 LMB131283 LVX131283 MFT131283 MPP131283 MZL131283 NJH131283 NTD131283 OCZ131283 OMV131283 OWR131283 PGN131283 PQJ131283 QAF131283 QKB131283 QTX131283 RDT131283 RNP131283 RXL131283 SHH131283 SRD131283 TAZ131283 TKV131283 TUR131283 UEN131283 UOJ131283 UYF131283 VIB131283 VRX131283 WBT131283 WLP131283 WVL131283 D196819 IZ196819 SV196819 ACR196819 AMN196819 AWJ196819 BGF196819 BQB196819 BZX196819 CJT196819 CTP196819 DDL196819 DNH196819 DXD196819 EGZ196819 EQV196819 FAR196819 FKN196819 FUJ196819 GEF196819 GOB196819 GXX196819 HHT196819 HRP196819 IBL196819 ILH196819 IVD196819 JEZ196819 JOV196819 JYR196819 KIN196819 KSJ196819 LCF196819 LMB196819 LVX196819 MFT196819 MPP196819 MZL196819 NJH196819 NTD196819 OCZ196819 OMV196819 OWR196819 PGN196819 PQJ196819 QAF196819 QKB196819 QTX196819 RDT196819 RNP196819 RXL196819 SHH196819 SRD196819 TAZ196819 TKV196819 TUR196819 UEN196819 UOJ196819 UYF196819 VIB196819 VRX196819 WBT196819 WLP196819 WVL196819 D262355 IZ262355 SV262355 ACR262355 AMN262355 AWJ262355 BGF262355 BQB262355 BZX262355 CJT262355 CTP262355 DDL262355 DNH262355 DXD262355 EGZ262355 EQV262355 FAR262355 FKN262355 FUJ262355 GEF262355 GOB262355 GXX262355 HHT262355 HRP262355 IBL262355 ILH262355 IVD262355 JEZ262355 JOV262355 JYR262355 KIN262355 KSJ262355 LCF262355 LMB262355 LVX262355 MFT262355 MPP262355 MZL262355 NJH262355 NTD262355 OCZ262355 OMV262355 OWR262355 PGN262355 PQJ262355 QAF262355 QKB262355 QTX262355 RDT262355 RNP262355 RXL262355 SHH262355 SRD262355 TAZ262355 TKV262355 TUR262355 UEN262355 UOJ262355 UYF262355 VIB262355 VRX262355 WBT262355 WLP262355 WVL262355 D327891 IZ327891 SV327891 ACR327891 AMN327891 AWJ327891 BGF327891 BQB327891 BZX327891 CJT327891 CTP327891 DDL327891 DNH327891 DXD327891 EGZ327891 EQV327891 FAR327891 FKN327891 FUJ327891 GEF327891 GOB327891 GXX327891 HHT327891 HRP327891 IBL327891 ILH327891 IVD327891 JEZ327891 JOV327891 JYR327891 KIN327891 KSJ327891 LCF327891 LMB327891 LVX327891 MFT327891 MPP327891 MZL327891 NJH327891 NTD327891 OCZ327891 OMV327891 OWR327891 PGN327891 PQJ327891 QAF327891 QKB327891 QTX327891 RDT327891 RNP327891 RXL327891 SHH327891 SRD327891 TAZ327891 TKV327891 TUR327891 UEN327891 UOJ327891 UYF327891 VIB327891 VRX327891 WBT327891 WLP327891 WVL327891 D393427 IZ393427 SV393427 ACR393427 AMN393427 AWJ393427 BGF393427 BQB393427 BZX393427 CJT393427 CTP393427 DDL393427 DNH393427 DXD393427 EGZ393427 EQV393427 FAR393427 FKN393427 FUJ393427 GEF393427 GOB393427 GXX393427 HHT393427 HRP393427 IBL393427 ILH393427 IVD393427 JEZ393427 JOV393427 JYR393427 KIN393427 KSJ393427 LCF393427 LMB393427 LVX393427 MFT393427 MPP393427 MZL393427 NJH393427 NTD393427 OCZ393427 OMV393427 OWR393427 PGN393427 PQJ393427 QAF393427 QKB393427 QTX393427 RDT393427 RNP393427 RXL393427 SHH393427 SRD393427 TAZ393427 TKV393427 TUR393427 UEN393427 UOJ393427 UYF393427 VIB393427 VRX393427 WBT393427 WLP393427 WVL393427 D458963 IZ458963 SV458963 ACR458963 AMN458963 AWJ458963 BGF458963 BQB458963 BZX458963 CJT458963 CTP458963 DDL458963 DNH458963 DXD458963 EGZ458963 EQV458963 FAR458963 FKN458963 FUJ458963 GEF458963 GOB458963 GXX458963 HHT458963 HRP458963 IBL458963 ILH458963 IVD458963 JEZ458963 JOV458963 JYR458963 KIN458963 KSJ458963 LCF458963 LMB458963 LVX458963 MFT458963 MPP458963 MZL458963 NJH458963 NTD458963 OCZ458963 OMV458963 OWR458963 PGN458963 PQJ458963 QAF458963 QKB458963 QTX458963 RDT458963 RNP458963 RXL458963 SHH458963 SRD458963 TAZ458963 TKV458963 TUR458963 UEN458963 UOJ458963 UYF458963 VIB458963 VRX458963 WBT458963 WLP458963 WVL458963 D524499 IZ524499 SV524499 ACR524499 AMN524499 AWJ524499 BGF524499 BQB524499 BZX524499 CJT524499 CTP524499 DDL524499 DNH524499 DXD524499 EGZ524499 EQV524499 FAR524499 FKN524499 FUJ524499 GEF524499 GOB524499 GXX524499 HHT524499 HRP524499 IBL524499 ILH524499 IVD524499 JEZ524499 JOV524499 JYR524499 KIN524499 KSJ524499 LCF524499 LMB524499 LVX524499 MFT524499 MPP524499 MZL524499 NJH524499 NTD524499 OCZ524499 OMV524499 OWR524499 PGN524499 PQJ524499 QAF524499 QKB524499 QTX524499 RDT524499 RNP524499 RXL524499 SHH524499 SRD524499 TAZ524499 TKV524499 TUR524499 UEN524499 UOJ524499 UYF524499 VIB524499 VRX524499 WBT524499 WLP524499 WVL524499 D590035 IZ590035 SV590035 ACR590035 AMN590035 AWJ590035 BGF590035 BQB590035 BZX590035 CJT590035 CTP590035 DDL590035 DNH590035 DXD590035 EGZ590035 EQV590035 FAR590035 FKN590035 FUJ590035 GEF590035 GOB590035 GXX590035 HHT590035 HRP590035 IBL590035 ILH590035 IVD590035 JEZ590035 JOV590035 JYR590035 KIN590035 KSJ590035 LCF590035 LMB590035 LVX590035 MFT590035 MPP590035 MZL590035 NJH590035 NTD590035 OCZ590035 OMV590035 OWR590035 PGN590035 PQJ590035 QAF590035 QKB590035 QTX590035 RDT590035 RNP590035 RXL590035 SHH590035 SRD590035 TAZ590035 TKV590035 TUR590035 UEN590035 UOJ590035 UYF590035 VIB590035 VRX590035 WBT590035 WLP590035 WVL590035 D655571 IZ655571 SV655571 ACR655571 AMN655571 AWJ655571 BGF655571 BQB655571 BZX655571 CJT655571 CTP655571 DDL655571 DNH655571 DXD655571 EGZ655571 EQV655571 FAR655571 FKN655571 FUJ655571 GEF655571 GOB655571 GXX655571 HHT655571 HRP655571 IBL655571 ILH655571 IVD655571 JEZ655571 JOV655571 JYR655571 KIN655571 KSJ655571 LCF655571 LMB655571 LVX655571 MFT655571 MPP655571 MZL655571 NJH655571 NTD655571 OCZ655571 OMV655571 OWR655571 PGN655571 PQJ655571 QAF655571 QKB655571 QTX655571 RDT655571 RNP655571 RXL655571 SHH655571 SRD655571 TAZ655571 TKV655571 TUR655571 UEN655571 UOJ655571 UYF655571 VIB655571 VRX655571 WBT655571 WLP655571 WVL655571 D721107 IZ721107 SV721107 ACR721107 AMN721107 AWJ721107 BGF721107 BQB721107 BZX721107 CJT721107 CTP721107 DDL721107 DNH721107 DXD721107 EGZ721107 EQV721107 FAR721107 FKN721107 FUJ721107 GEF721107 GOB721107 GXX721107 HHT721107 HRP721107 IBL721107 ILH721107 IVD721107 JEZ721107 JOV721107 JYR721107 KIN721107 KSJ721107 LCF721107 LMB721107 LVX721107 MFT721107 MPP721107 MZL721107 NJH721107 NTD721107 OCZ721107 OMV721107 OWR721107 PGN721107 PQJ721107 QAF721107 QKB721107 QTX721107 RDT721107 RNP721107 RXL721107 SHH721107 SRD721107 TAZ721107 TKV721107 TUR721107 UEN721107 UOJ721107 UYF721107 VIB721107 VRX721107 WBT721107 WLP721107 WVL721107 D786643 IZ786643 SV786643 ACR786643 AMN786643 AWJ786643 BGF786643 BQB786643 BZX786643 CJT786643 CTP786643 DDL786643 DNH786643 DXD786643 EGZ786643 EQV786643 FAR786643 FKN786643 FUJ786643 GEF786643 GOB786643 GXX786643 HHT786643 HRP786643 IBL786643 ILH786643 IVD786643 JEZ786643 JOV786643 JYR786643 KIN786643 KSJ786643 LCF786643 LMB786643 LVX786643 MFT786643 MPP786643 MZL786643 NJH786643 NTD786643 OCZ786643 OMV786643 OWR786643 PGN786643 PQJ786643 QAF786643 QKB786643 QTX786643 RDT786643 RNP786643 RXL786643 SHH786643 SRD786643 TAZ786643 TKV786643 TUR786643 UEN786643 UOJ786643 UYF786643 VIB786643 VRX786643 WBT786643 WLP786643 WVL786643 D852179 IZ852179 SV852179 ACR852179 AMN852179 AWJ852179 BGF852179 BQB852179 BZX852179 CJT852179 CTP852179 DDL852179 DNH852179 DXD852179 EGZ852179 EQV852179 FAR852179 FKN852179 FUJ852179 GEF852179 GOB852179 GXX852179 HHT852179 HRP852179 IBL852179 ILH852179 IVD852179 JEZ852179 JOV852179 JYR852179 KIN852179 KSJ852179 LCF852179 LMB852179 LVX852179 MFT852179 MPP852179 MZL852179 NJH852179 NTD852179 OCZ852179 OMV852179 OWR852179 PGN852179 PQJ852179 QAF852179 QKB852179 QTX852179 RDT852179 RNP852179 RXL852179 SHH852179 SRD852179 TAZ852179 TKV852179 TUR852179 UEN852179 UOJ852179 UYF852179 VIB852179 VRX852179 WBT852179 WLP852179 WVL852179 D917715 IZ917715 SV917715 ACR917715 AMN917715 AWJ917715 BGF917715 BQB917715 BZX917715 CJT917715 CTP917715 DDL917715 DNH917715 DXD917715 EGZ917715 EQV917715 FAR917715 FKN917715 FUJ917715 GEF917715 GOB917715 GXX917715 HHT917715 HRP917715 IBL917715 ILH917715 IVD917715 JEZ917715 JOV917715 JYR917715 KIN917715 KSJ917715 LCF917715 LMB917715 LVX917715 MFT917715 MPP917715 MZL917715 NJH917715 NTD917715 OCZ917715 OMV917715 OWR917715 PGN917715 PQJ917715 QAF917715 QKB917715 QTX917715 RDT917715 RNP917715 RXL917715 SHH917715 SRD917715 TAZ917715 TKV917715 TUR917715 UEN917715 UOJ917715 UYF917715 VIB917715 VRX917715 WBT917715 WLP917715 WVL917715 D983251 IZ983251 SV983251 ACR983251 AMN983251 AWJ983251 BGF983251 BQB983251 BZX983251 CJT983251 CTP983251 DDL983251 DNH983251 DXD983251 EGZ983251 EQV983251 FAR983251 FKN983251 FUJ983251 GEF983251 GOB983251 GXX983251 HHT983251 HRP983251 IBL983251 ILH983251 IVD983251 JEZ983251 JOV983251 JYR983251 KIN983251 KSJ983251 LCF983251 LMB983251 LVX983251 MFT983251 MPP983251 MZL983251 NJH983251 NTD983251 OCZ983251 OMV983251 OWR983251 PGN983251 PQJ983251 QAF983251 QKB983251 QTX983251 RDT983251 RNP983251 RXL983251 SHH983251 SRD983251 TAZ983251 TKV983251 TUR983251 UEN983251 UOJ983251 UYF983251 VIB983251 VRX983251 WBT983251 WLP983251 WVL983251 D164 IZ164 SV164 ACR164 AMN164 AWJ164 BGF164 BQB164 BZX164 CJT164 CTP164 DDL164 DNH164 DXD164 EGZ164 EQV164 FAR164 FKN164 FUJ164 GEF164 GOB164 GXX164 HHT164 HRP164 IBL164 ILH164 IVD164 JEZ164 JOV164 JYR164 KIN164 KSJ164 LCF164 LMB164 LVX164 MFT164 MPP164 MZL164 NJH164 NTD164 OCZ164 OMV164 OWR164 PGN164 PQJ164 QAF164 QKB164 QTX164 RDT164 RNP164 RXL164 SHH164 SRD164 TAZ164 TKV164 TUR164 UEN164 UOJ164 UYF164 VIB164 VRX164 WBT164 WLP164 WVL164 D65700 IZ65700 SV65700 ACR65700 AMN65700 AWJ65700 BGF65700 BQB65700 BZX65700 CJT65700 CTP65700 DDL65700 DNH65700 DXD65700 EGZ65700 EQV65700 FAR65700 FKN65700 FUJ65700 GEF65700 GOB65700 GXX65700 HHT65700 HRP65700 IBL65700 ILH65700 IVD65700 JEZ65700 JOV65700 JYR65700 KIN65700 KSJ65700 LCF65700 LMB65700 LVX65700 MFT65700 MPP65700 MZL65700 NJH65700 NTD65700 OCZ65700 OMV65700 OWR65700 PGN65700 PQJ65700 QAF65700 QKB65700 QTX65700 RDT65700 RNP65700 RXL65700 SHH65700 SRD65700 TAZ65700 TKV65700 TUR65700 UEN65700 UOJ65700 UYF65700 VIB65700 VRX65700 WBT65700 WLP65700 WVL65700 D131236 IZ131236 SV131236 ACR131236 AMN131236 AWJ131236 BGF131236 BQB131236 BZX131236 CJT131236 CTP131236 DDL131236 DNH131236 DXD131236 EGZ131236 EQV131236 FAR131236 FKN131236 FUJ131236 GEF131236 GOB131236 GXX131236 HHT131236 HRP131236 IBL131236 ILH131236 IVD131236 JEZ131236 JOV131236 JYR131236 KIN131236 KSJ131236 LCF131236 LMB131236 LVX131236 MFT131236 MPP131236 MZL131236 NJH131236 NTD131236 OCZ131236 OMV131236 OWR131236 PGN131236 PQJ131236 QAF131236 QKB131236 QTX131236 RDT131236 RNP131236 RXL131236 SHH131236 SRD131236 TAZ131236 TKV131236 TUR131236 UEN131236 UOJ131236 UYF131236 VIB131236 VRX131236 WBT131236 WLP131236 WVL131236 D196772 IZ196772 SV196772 ACR196772 AMN196772 AWJ196772 BGF196772 BQB196772 BZX196772 CJT196772 CTP196772 DDL196772 DNH196772 DXD196772 EGZ196772 EQV196772 FAR196772 FKN196772 FUJ196772 GEF196772 GOB196772 GXX196772 HHT196772 HRP196772 IBL196772 ILH196772 IVD196772 JEZ196772 JOV196772 JYR196772 KIN196772 KSJ196772 LCF196772 LMB196772 LVX196772 MFT196772 MPP196772 MZL196772 NJH196772 NTD196772 OCZ196772 OMV196772 OWR196772 PGN196772 PQJ196772 QAF196772 QKB196772 QTX196772 RDT196772 RNP196772 RXL196772 SHH196772 SRD196772 TAZ196772 TKV196772 TUR196772 UEN196772 UOJ196772 UYF196772 VIB196772 VRX196772 WBT196772 WLP196772 WVL196772 D262308 IZ262308 SV262308 ACR262308 AMN262308 AWJ262308 BGF262308 BQB262308 BZX262308 CJT262308 CTP262308 DDL262308 DNH262308 DXD262308 EGZ262308 EQV262308 FAR262308 FKN262308 FUJ262308 GEF262308 GOB262308 GXX262308 HHT262308 HRP262308 IBL262308 ILH262308 IVD262308 JEZ262308 JOV262308 JYR262308 KIN262308 KSJ262308 LCF262308 LMB262308 LVX262308 MFT262308 MPP262308 MZL262308 NJH262308 NTD262308 OCZ262308 OMV262308 OWR262308 PGN262308 PQJ262308 QAF262308 QKB262308 QTX262308 RDT262308 RNP262308 RXL262308 SHH262308 SRD262308 TAZ262308 TKV262308 TUR262308 UEN262308 UOJ262308 UYF262308 VIB262308 VRX262308 WBT262308 WLP262308 WVL262308 D327844 IZ327844 SV327844 ACR327844 AMN327844 AWJ327844 BGF327844 BQB327844 BZX327844 CJT327844 CTP327844 DDL327844 DNH327844 DXD327844 EGZ327844 EQV327844 FAR327844 FKN327844 FUJ327844 GEF327844 GOB327844 GXX327844 HHT327844 HRP327844 IBL327844 ILH327844 IVD327844 JEZ327844 JOV327844 JYR327844 KIN327844 KSJ327844 LCF327844 LMB327844 LVX327844 MFT327844 MPP327844 MZL327844 NJH327844 NTD327844 OCZ327844 OMV327844 OWR327844 PGN327844 PQJ327844 QAF327844 QKB327844 QTX327844 RDT327844 RNP327844 RXL327844 SHH327844 SRD327844 TAZ327844 TKV327844 TUR327844 UEN327844 UOJ327844 UYF327844 VIB327844 VRX327844 WBT327844 WLP327844 WVL327844 D393380 IZ393380 SV393380 ACR393380 AMN393380 AWJ393380 BGF393380 BQB393380 BZX393380 CJT393380 CTP393380 DDL393380 DNH393380 DXD393380 EGZ393380 EQV393380 FAR393380 FKN393380 FUJ393380 GEF393380 GOB393380 GXX393380 HHT393380 HRP393380 IBL393380 ILH393380 IVD393380 JEZ393380 JOV393380 JYR393380 KIN393380 KSJ393380 LCF393380 LMB393380 LVX393380 MFT393380 MPP393380 MZL393380 NJH393380 NTD393380 OCZ393380 OMV393380 OWR393380 PGN393380 PQJ393380 QAF393380 QKB393380 QTX393380 RDT393380 RNP393380 RXL393380 SHH393380 SRD393380 TAZ393380 TKV393380 TUR393380 UEN393380 UOJ393380 UYF393380 VIB393380 VRX393380 WBT393380 WLP393380 WVL393380 D458916 IZ458916 SV458916 ACR458916 AMN458916 AWJ458916 BGF458916 BQB458916 BZX458916 CJT458916 CTP458916 DDL458916 DNH458916 DXD458916 EGZ458916 EQV458916 FAR458916 FKN458916 FUJ458916 GEF458916 GOB458916 GXX458916 HHT458916 HRP458916 IBL458916 ILH458916 IVD458916 JEZ458916 JOV458916 JYR458916 KIN458916 KSJ458916 LCF458916 LMB458916 LVX458916 MFT458916 MPP458916 MZL458916 NJH458916 NTD458916 OCZ458916 OMV458916 OWR458916 PGN458916 PQJ458916 QAF458916 QKB458916 QTX458916 RDT458916 RNP458916 RXL458916 SHH458916 SRD458916 TAZ458916 TKV458916 TUR458916 UEN458916 UOJ458916 UYF458916 VIB458916 VRX458916 WBT458916 WLP458916 WVL458916 D524452 IZ524452 SV524452 ACR524452 AMN524452 AWJ524452 BGF524452 BQB524452 BZX524452 CJT524452 CTP524452 DDL524452 DNH524452 DXD524452 EGZ524452 EQV524452 FAR524452 FKN524452 FUJ524452 GEF524452 GOB524452 GXX524452 HHT524452 HRP524452 IBL524452 ILH524452 IVD524452 JEZ524452 JOV524452 JYR524452 KIN524452 KSJ524452 LCF524452 LMB524452 LVX524452 MFT524452 MPP524452 MZL524452 NJH524452 NTD524452 OCZ524452 OMV524452 OWR524452 PGN524452 PQJ524452 QAF524452 QKB524452 QTX524452 RDT524452 RNP524452 RXL524452 SHH524452 SRD524452 TAZ524452 TKV524452 TUR524452 UEN524452 UOJ524452 UYF524452 VIB524452 VRX524452 WBT524452 WLP524452 WVL524452 D589988 IZ589988 SV589988 ACR589988 AMN589988 AWJ589988 BGF589988 BQB589988 BZX589988 CJT589988 CTP589988 DDL589988 DNH589988 DXD589988 EGZ589988 EQV589988 FAR589988 FKN589988 FUJ589988 GEF589988 GOB589988 GXX589988 HHT589988 HRP589988 IBL589988 ILH589988 IVD589988 JEZ589988 JOV589988 JYR589988 KIN589988 KSJ589988 LCF589988 LMB589988 LVX589988 MFT589988 MPP589988 MZL589988 NJH589988 NTD589988 OCZ589988 OMV589988 OWR589988 PGN589988 PQJ589988 QAF589988 QKB589988 QTX589988 RDT589988 RNP589988 RXL589988 SHH589988 SRD589988 TAZ589988 TKV589988 TUR589988 UEN589988 UOJ589988 UYF589988 VIB589988 VRX589988 WBT589988 WLP589988 WVL589988 D655524 IZ655524 SV655524 ACR655524 AMN655524 AWJ655524 BGF655524 BQB655524 BZX655524 CJT655524 CTP655524 DDL655524 DNH655524 DXD655524 EGZ655524 EQV655524 FAR655524 FKN655524 FUJ655524 GEF655524 GOB655524 GXX655524 HHT655524 HRP655524 IBL655524 ILH655524 IVD655524 JEZ655524 JOV655524 JYR655524 KIN655524 KSJ655524 LCF655524 LMB655524 LVX655524 MFT655524 MPP655524 MZL655524 NJH655524 NTD655524 OCZ655524 OMV655524 OWR655524 PGN655524 PQJ655524 QAF655524 QKB655524 QTX655524 RDT655524 RNP655524 RXL655524 SHH655524 SRD655524 TAZ655524 TKV655524 TUR655524 UEN655524 UOJ655524 UYF655524 VIB655524 VRX655524 WBT655524 WLP655524 WVL655524 D721060 IZ721060 SV721060 ACR721060 AMN721060 AWJ721060 BGF721060 BQB721060 BZX721060 CJT721060 CTP721060 DDL721060 DNH721060 DXD721060 EGZ721060 EQV721060 FAR721060 FKN721060 FUJ721060 GEF721060 GOB721060 GXX721060 HHT721060 HRP721060 IBL721060 ILH721060 IVD721060 JEZ721060 JOV721060 JYR721060 KIN721060 KSJ721060 LCF721060 LMB721060 LVX721060 MFT721060 MPP721060 MZL721060 NJH721060 NTD721060 OCZ721060 OMV721060 OWR721060 PGN721060 PQJ721060 QAF721060 QKB721060 QTX721060 RDT721060 RNP721060 RXL721060 SHH721060 SRD721060 TAZ721060 TKV721060 TUR721060 UEN721060 UOJ721060 UYF721060 VIB721060 VRX721060 WBT721060 WLP721060 WVL721060 D786596 IZ786596 SV786596 ACR786596 AMN786596 AWJ786596 BGF786596 BQB786596 BZX786596 CJT786596 CTP786596 DDL786596 DNH786596 DXD786596 EGZ786596 EQV786596 FAR786596 FKN786596 FUJ786596 GEF786596 GOB786596 GXX786596 HHT786596 HRP786596 IBL786596 ILH786596 IVD786596 JEZ786596 JOV786596 JYR786596 KIN786596 KSJ786596 LCF786596 LMB786596 LVX786596 MFT786596 MPP786596 MZL786596 NJH786596 NTD786596 OCZ786596 OMV786596 OWR786596 PGN786596 PQJ786596 QAF786596 QKB786596 QTX786596 RDT786596 RNP786596 RXL786596 SHH786596 SRD786596 TAZ786596 TKV786596 TUR786596 UEN786596 UOJ786596 UYF786596 VIB786596 VRX786596 WBT786596 WLP786596 WVL786596 D852132 IZ852132 SV852132 ACR852132 AMN852132 AWJ852132 BGF852132 BQB852132 BZX852132 CJT852132 CTP852132 DDL852132 DNH852132 DXD852132 EGZ852132 EQV852132 FAR852132 FKN852132 FUJ852132 GEF852132 GOB852132 GXX852132 HHT852132 HRP852132 IBL852132 ILH852132 IVD852132 JEZ852132 JOV852132 JYR852132 KIN852132 KSJ852132 LCF852132 LMB852132 LVX852132 MFT852132 MPP852132 MZL852132 NJH852132 NTD852132 OCZ852132 OMV852132 OWR852132 PGN852132 PQJ852132 QAF852132 QKB852132 QTX852132 RDT852132 RNP852132 RXL852132 SHH852132 SRD852132 TAZ852132 TKV852132 TUR852132 UEN852132 UOJ852132 UYF852132 VIB852132 VRX852132 WBT852132 WLP852132 WVL852132 D917668 IZ917668 SV917668 ACR917668 AMN917668 AWJ917668 BGF917668 BQB917668 BZX917668 CJT917668 CTP917668 DDL917668 DNH917668 DXD917668 EGZ917668 EQV917668 FAR917668 FKN917668 FUJ917668 GEF917668 GOB917668 GXX917668 HHT917668 HRP917668 IBL917668 ILH917668 IVD917668 JEZ917668 JOV917668 JYR917668 KIN917668 KSJ917668 LCF917668 LMB917668 LVX917668 MFT917668 MPP917668 MZL917668 NJH917668 NTD917668 OCZ917668 OMV917668 OWR917668 PGN917668 PQJ917668 QAF917668 QKB917668 QTX917668 RDT917668 RNP917668 RXL917668 SHH917668 SRD917668 TAZ917668 TKV917668 TUR917668 UEN917668 UOJ917668 UYF917668 VIB917668 VRX917668 WBT917668 WLP917668 WVL917668 D983204 IZ983204 SV983204 ACR983204 AMN983204 AWJ983204 BGF983204 BQB983204 BZX983204 CJT983204 CTP983204 DDL983204 DNH983204 DXD983204 EGZ983204 EQV983204 FAR983204 FKN983204 FUJ983204 GEF983204 GOB983204 GXX983204 HHT983204 HRP983204 IBL983204 ILH983204 IVD983204 JEZ983204 JOV983204 JYR983204 KIN983204 KSJ983204 LCF983204 LMB983204 LVX983204 MFT983204 MPP983204 MZL983204 NJH983204 NTD983204 OCZ983204 OMV983204 OWR983204 PGN983204 PQJ983204 QAF983204 QKB983204 QTX983204 RDT983204 RNP983204 RXL983204 SHH983204 SRD983204 TAZ983204 TKV983204 TUR983204 UEN983204 UOJ983204 UYF983204 VIB983204 VRX983204 WBT983204 WLP983204 WVL983204"/>
    <dataValidation allowBlank="1" showInputMessage="1" showErrorMessage="1" prompt="Corresponde al número de la cuenta de acuerdo al Plan de Cuentas emitido por el CONAC (DOF 22/11/2010)." sqref="C164 IY164 SU164 ACQ164 AMM164 AWI164 BGE164 BQA164 BZW164 CJS164 CTO164 DDK164 DNG164 DXC164 EGY164 EQU164 FAQ164 FKM164 FUI164 GEE164 GOA164 GXW164 HHS164 HRO164 IBK164 ILG164 IVC164 JEY164 JOU164 JYQ164 KIM164 KSI164 LCE164 LMA164 LVW164 MFS164 MPO164 MZK164 NJG164 NTC164 OCY164 OMU164 OWQ164 PGM164 PQI164 QAE164 QKA164 QTW164 RDS164 RNO164 RXK164 SHG164 SRC164 TAY164 TKU164 TUQ164 UEM164 UOI164 UYE164 VIA164 VRW164 WBS164 WLO164 WVK164 C65700 IY65700 SU65700 ACQ65700 AMM65700 AWI65700 BGE65700 BQA65700 BZW65700 CJS65700 CTO65700 DDK65700 DNG65700 DXC65700 EGY65700 EQU65700 FAQ65700 FKM65700 FUI65700 GEE65700 GOA65700 GXW65700 HHS65700 HRO65700 IBK65700 ILG65700 IVC65700 JEY65700 JOU65700 JYQ65700 KIM65700 KSI65700 LCE65700 LMA65700 LVW65700 MFS65700 MPO65700 MZK65700 NJG65700 NTC65700 OCY65700 OMU65700 OWQ65700 PGM65700 PQI65700 QAE65700 QKA65700 QTW65700 RDS65700 RNO65700 RXK65700 SHG65700 SRC65700 TAY65700 TKU65700 TUQ65700 UEM65700 UOI65700 UYE65700 VIA65700 VRW65700 WBS65700 WLO65700 WVK65700 C131236 IY131236 SU131236 ACQ131236 AMM131236 AWI131236 BGE131236 BQA131236 BZW131236 CJS131236 CTO131236 DDK131236 DNG131236 DXC131236 EGY131236 EQU131236 FAQ131236 FKM131236 FUI131236 GEE131236 GOA131236 GXW131236 HHS131236 HRO131236 IBK131236 ILG131236 IVC131236 JEY131236 JOU131236 JYQ131236 KIM131236 KSI131236 LCE131236 LMA131236 LVW131236 MFS131236 MPO131236 MZK131236 NJG131236 NTC131236 OCY131236 OMU131236 OWQ131236 PGM131236 PQI131236 QAE131236 QKA131236 QTW131236 RDS131236 RNO131236 RXK131236 SHG131236 SRC131236 TAY131236 TKU131236 TUQ131236 UEM131236 UOI131236 UYE131236 VIA131236 VRW131236 WBS131236 WLO131236 WVK131236 C196772 IY196772 SU196772 ACQ196772 AMM196772 AWI196772 BGE196772 BQA196772 BZW196772 CJS196772 CTO196772 DDK196772 DNG196772 DXC196772 EGY196772 EQU196772 FAQ196772 FKM196772 FUI196772 GEE196772 GOA196772 GXW196772 HHS196772 HRO196772 IBK196772 ILG196772 IVC196772 JEY196772 JOU196772 JYQ196772 KIM196772 KSI196772 LCE196772 LMA196772 LVW196772 MFS196772 MPO196772 MZK196772 NJG196772 NTC196772 OCY196772 OMU196772 OWQ196772 PGM196772 PQI196772 QAE196772 QKA196772 QTW196772 RDS196772 RNO196772 RXK196772 SHG196772 SRC196772 TAY196772 TKU196772 TUQ196772 UEM196772 UOI196772 UYE196772 VIA196772 VRW196772 WBS196772 WLO196772 WVK196772 C262308 IY262308 SU262308 ACQ262308 AMM262308 AWI262308 BGE262308 BQA262308 BZW262308 CJS262308 CTO262308 DDK262308 DNG262308 DXC262308 EGY262308 EQU262308 FAQ262308 FKM262308 FUI262308 GEE262308 GOA262308 GXW262308 HHS262308 HRO262308 IBK262308 ILG262308 IVC262308 JEY262308 JOU262308 JYQ262308 KIM262308 KSI262308 LCE262308 LMA262308 LVW262308 MFS262308 MPO262308 MZK262308 NJG262308 NTC262308 OCY262308 OMU262308 OWQ262308 PGM262308 PQI262308 QAE262308 QKA262308 QTW262308 RDS262308 RNO262308 RXK262308 SHG262308 SRC262308 TAY262308 TKU262308 TUQ262308 UEM262308 UOI262308 UYE262308 VIA262308 VRW262308 WBS262308 WLO262308 WVK262308 C327844 IY327844 SU327844 ACQ327844 AMM327844 AWI327844 BGE327844 BQA327844 BZW327844 CJS327844 CTO327844 DDK327844 DNG327844 DXC327844 EGY327844 EQU327844 FAQ327844 FKM327844 FUI327844 GEE327844 GOA327844 GXW327844 HHS327844 HRO327844 IBK327844 ILG327844 IVC327844 JEY327844 JOU327844 JYQ327844 KIM327844 KSI327844 LCE327844 LMA327844 LVW327844 MFS327844 MPO327844 MZK327844 NJG327844 NTC327844 OCY327844 OMU327844 OWQ327844 PGM327844 PQI327844 QAE327844 QKA327844 QTW327844 RDS327844 RNO327844 RXK327844 SHG327844 SRC327844 TAY327844 TKU327844 TUQ327844 UEM327844 UOI327844 UYE327844 VIA327844 VRW327844 WBS327844 WLO327844 WVK327844 C393380 IY393380 SU393380 ACQ393380 AMM393380 AWI393380 BGE393380 BQA393380 BZW393380 CJS393380 CTO393380 DDK393380 DNG393380 DXC393380 EGY393380 EQU393380 FAQ393380 FKM393380 FUI393380 GEE393380 GOA393380 GXW393380 HHS393380 HRO393380 IBK393380 ILG393380 IVC393380 JEY393380 JOU393380 JYQ393380 KIM393380 KSI393380 LCE393380 LMA393380 LVW393380 MFS393380 MPO393380 MZK393380 NJG393380 NTC393380 OCY393380 OMU393380 OWQ393380 PGM393380 PQI393380 QAE393380 QKA393380 QTW393380 RDS393380 RNO393380 RXK393380 SHG393380 SRC393380 TAY393380 TKU393380 TUQ393380 UEM393380 UOI393380 UYE393380 VIA393380 VRW393380 WBS393380 WLO393380 WVK393380 C458916 IY458916 SU458916 ACQ458916 AMM458916 AWI458916 BGE458916 BQA458916 BZW458916 CJS458916 CTO458916 DDK458916 DNG458916 DXC458916 EGY458916 EQU458916 FAQ458916 FKM458916 FUI458916 GEE458916 GOA458916 GXW458916 HHS458916 HRO458916 IBK458916 ILG458916 IVC458916 JEY458916 JOU458916 JYQ458916 KIM458916 KSI458916 LCE458916 LMA458916 LVW458916 MFS458916 MPO458916 MZK458916 NJG458916 NTC458916 OCY458916 OMU458916 OWQ458916 PGM458916 PQI458916 QAE458916 QKA458916 QTW458916 RDS458916 RNO458916 RXK458916 SHG458916 SRC458916 TAY458916 TKU458916 TUQ458916 UEM458916 UOI458916 UYE458916 VIA458916 VRW458916 WBS458916 WLO458916 WVK458916 C524452 IY524452 SU524452 ACQ524452 AMM524452 AWI524452 BGE524452 BQA524452 BZW524452 CJS524452 CTO524452 DDK524452 DNG524452 DXC524452 EGY524452 EQU524452 FAQ524452 FKM524452 FUI524452 GEE524452 GOA524452 GXW524452 HHS524452 HRO524452 IBK524452 ILG524452 IVC524452 JEY524452 JOU524452 JYQ524452 KIM524452 KSI524452 LCE524452 LMA524452 LVW524452 MFS524452 MPO524452 MZK524452 NJG524452 NTC524452 OCY524452 OMU524452 OWQ524452 PGM524452 PQI524452 QAE524452 QKA524452 QTW524452 RDS524452 RNO524452 RXK524452 SHG524452 SRC524452 TAY524452 TKU524452 TUQ524452 UEM524452 UOI524452 UYE524452 VIA524452 VRW524452 WBS524452 WLO524452 WVK524452 C589988 IY589988 SU589988 ACQ589988 AMM589988 AWI589988 BGE589988 BQA589988 BZW589988 CJS589988 CTO589988 DDK589988 DNG589988 DXC589988 EGY589988 EQU589988 FAQ589988 FKM589988 FUI589988 GEE589988 GOA589988 GXW589988 HHS589988 HRO589988 IBK589988 ILG589988 IVC589988 JEY589988 JOU589988 JYQ589988 KIM589988 KSI589988 LCE589988 LMA589988 LVW589988 MFS589988 MPO589988 MZK589988 NJG589988 NTC589988 OCY589988 OMU589988 OWQ589988 PGM589988 PQI589988 QAE589988 QKA589988 QTW589988 RDS589988 RNO589988 RXK589988 SHG589988 SRC589988 TAY589988 TKU589988 TUQ589988 UEM589988 UOI589988 UYE589988 VIA589988 VRW589988 WBS589988 WLO589988 WVK589988 C655524 IY655524 SU655524 ACQ655524 AMM655524 AWI655524 BGE655524 BQA655524 BZW655524 CJS655524 CTO655524 DDK655524 DNG655524 DXC655524 EGY655524 EQU655524 FAQ655524 FKM655524 FUI655524 GEE655524 GOA655524 GXW655524 HHS655524 HRO655524 IBK655524 ILG655524 IVC655524 JEY655524 JOU655524 JYQ655524 KIM655524 KSI655524 LCE655524 LMA655524 LVW655524 MFS655524 MPO655524 MZK655524 NJG655524 NTC655524 OCY655524 OMU655524 OWQ655524 PGM655524 PQI655524 QAE655524 QKA655524 QTW655524 RDS655524 RNO655524 RXK655524 SHG655524 SRC655524 TAY655524 TKU655524 TUQ655524 UEM655524 UOI655524 UYE655524 VIA655524 VRW655524 WBS655524 WLO655524 WVK655524 C721060 IY721060 SU721060 ACQ721060 AMM721060 AWI721060 BGE721060 BQA721060 BZW721060 CJS721060 CTO721060 DDK721060 DNG721060 DXC721060 EGY721060 EQU721060 FAQ721060 FKM721060 FUI721060 GEE721060 GOA721060 GXW721060 HHS721060 HRO721060 IBK721060 ILG721060 IVC721060 JEY721060 JOU721060 JYQ721060 KIM721060 KSI721060 LCE721060 LMA721060 LVW721060 MFS721060 MPO721060 MZK721060 NJG721060 NTC721060 OCY721060 OMU721060 OWQ721060 PGM721060 PQI721060 QAE721060 QKA721060 QTW721060 RDS721060 RNO721060 RXK721060 SHG721060 SRC721060 TAY721060 TKU721060 TUQ721060 UEM721060 UOI721060 UYE721060 VIA721060 VRW721060 WBS721060 WLO721060 WVK721060 C786596 IY786596 SU786596 ACQ786596 AMM786596 AWI786596 BGE786596 BQA786596 BZW786596 CJS786596 CTO786596 DDK786596 DNG786596 DXC786596 EGY786596 EQU786596 FAQ786596 FKM786596 FUI786596 GEE786596 GOA786596 GXW786596 HHS786596 HRO786596 IBK786596 ILG786596 IVC786596 JEY786596 JOU786596 JYQ786596 KIM786596 KSI786596 LCE786596 LMA786596 LVW786596 MFS786596 MPO786596 MZK786596 NJG786596 NTC786596 OCY786596 OMU786596 OWQ786596 PGM786596 PQI786596 QAE786596 QKA786596 QTW786596 RDS786596 RNO786596 RXK786596 SHG786596 SRC786596 TAY786596 TKU786596 TUQ786596 UEM786596 UOI786596 UYE786596 VIA786596 VRW786596 WBS786596 WLO786596 WVK786596 C852132 IY852132 SU852132 ACQ852132 AMM852132 AWI852132 BGE852132 BQA852132 BZW852132 CJS852132 CTO852132 DDK852132 DNG852132 DXC852132 EGY852132 EQU852132 FAQ852132 FKM852132 FUI852132 GEE852132 GOA852132 GXW852132 HHS852132 HRO852132 IBK852132 ILG852132 IVC852132 JEY852132 JOU852132 JYQ852132 KIM852132 KSI852132 LCE852132 LMA852132 LVW852132 MFS852132 MPO852132 MZK852132 NJG852132 NTC852132 OCY852132 OMU852132 OWQ852132 PGM852132 PQI852132 QAE852132 QKA852132 QTW852132 RDS852132 RNO852132 RXK852132 SHG852132 SRC852132 TAY852132 TKU852132 TUQ852132 UEM852132 UOI852132 UYE852132 VIA852132 VRW852132 WBS852132 WLO852132 WVK852132 C917668 IY917668 SU917668 ACQ917668 AMM917668 AWI917668 BGE917668 BQA917668 BZW917668 CJS917668 CTO917668 DDK917668 DNG917668 DXC917668 EGY917668 EQU917668 FAQ917668 FKM917668 FUI917668 GEE917668 GOA917668 GXW917668 HHS917668 HRO917668 IBK917668 ILG917668 IVC917668 JEY917668 JOU917668 JYQ917668 KIM917668 KSI917668 LCE917668 LMA917668 LVW917668 MFS917668 MPO917668 MZK917668 NJG917668 NTC917668 OCY917668 OMU917668 OWQ917668 PGM917668 PQI917668 QAE917668 QKA917668 QTW917668 RDS917668 RNO917668 RXK917668 SHG917668 SRC917668 TAY917668 TKU917668 TUQ917668 UEM917668 UOI917668 UYE917668 VIA917668 VRW917668 WBS917668 WLO917668 WVK917668 C983204 IY983204 SU983204 ACQ983204 AMM983204 AWI983204 BGE983204 BQA983204 BZW983204 CJS983204 CTO983204 DDK983204 DNG983204 DXC983204 EGY983204 EQU983204 FAQ983204 FKM983204 FUI983204 GEE983204 GOA983204 GXW983204 HHS983204 HRO983204 IBK983204 ILG983204 IVC983204 JEY983204 JOU983204 JYQ983204 KIM983204 KSI983204 LCE983204 LMA983204 LVW983204 MFS983204 MPO983204 MZK983204 NJG983204 NTC983204 OCY983204 OMU983204 OWQ983204 PGM983204 PQI983204 QAE983204 QKA983204 QTW983204 RDS983204 RNO983204 RXK983204 SHG983204 SRC983204 TAY983204 TKU983204 TUQ983204 UEM983204 UOI983204 UYE983204 VIA983204 VRW983204 WBS983204 WLO983204 WVK983204"/>
    <dataValidation allowBlank="1" showInputMessage="1" showErrorMessage="1" prompt="Características cualitativas significativas que les impacten financieramente." sqref="F192:G192 JB192:JC192 SX192:SY192 ACT192:ACU192 AMP192:AMQ192 AWL192:AWM192 BGH192:BGI192 BQD192:BQE192 BZZ192:CAA192 CJV192:CJW192 CTR192:CTS192 DDN192:DDO192 DNJ192:DNK192 DXF192:DXG192 EHB192:EHC192 EQX192:EQY192 FAT192:FAU192 FKP192:FKQ192 FUL192:FUM192 GEH192:GEI192 GOD192:GOE192 GXZ192:GYA192 HHV192:HHW192 HRR192:HRS192 IBN192:IBO192 ILJ192:ILK192 IVF192:IVG192 JFB192:JFC192 JOX192:JOY192 JYT192:JYU192 KIP192:KIQ192 KSL192:KSM192 LCH192:LCI192 LMD192:LME192 LVZ192:LWA192 MFV192:MFW192 MPR192:MPS192 MZN192:MZO192 NJJ192:NJK192 NTF192:NTG192 ODB192:ODC192 OMX192:OMY192 OWT192:OWU192 PGP192:PGQ192 PQL192:PQM192 QAH192:QAI192 QKD192:QKE192 QTZ192:QUA192 RDV192:RDW192 RNR192:RNS192 RXN192:RXO192 SHJ192:SHK192 SRF192:SRG192 TBB192:TBC192 TKX192:TKY192 TUT192:TUU192 UEP192:UEQ192 UOL192:UOM192 UYH192:UYI192 VID192:VIE192 VRZ192:VSA192 WBV192:WBW192 WLR192:WLS192 WVN192:WVO192 F65728:G65728 JB65728:JC65728 SX65728:SY65728 ACT65728:ACU65728 AMP65728:AMQ65728 AWL65728:AWM65728 BGH65728:BGI65728 BQD65728:BQE65728 BZZ65728:CAA65728 CJV65728:CJW65728 CTR65728:CTS65728 DDN65728:DDO65728 DNJ65728:DNK65728 DXF65728:DXG65728 EHB65728:EHC65728 EQX65728:EQY65728 FAT65728:FAU65728 FKP65728:FKQ65728 FUL65728:FUM65728 GEH65728:GEI65728 GOD65728:GOE65728 GXZ65728:GYA65728 HHV65728:HHW65728 HRR65728:HRS65728 IBN65728:IBO65728 ILJ65728:ILK65728 IVF65728:IVG65728 JFB65728:JFC65728 JOX65728:JOY65728 JYT65728:JYU65728 KIP65728:KIQ65728 KSL65728:KSM65728 LCH65728:LCI65728 LMD65728:LME65728 LVZ65728:LWA65728 MFV65728:MFW65728 MPR65728:MPS65728 MZN65728:MZO65728 NJJ65728:NJK65728 NTF65728:NTG65728 ODB65728:ODC65728 OMX65728:OMY65728 OWT65728:OWU65728 PGP65728:PGQ65728 PQL65728:PQM65728 QAH65728:QAI65728 QKD65728:QKE65728 QTZ65728:QUA65728 RDV65728:RDW65728 RNR65728:RNS65728 RXN65728:RXO65728 SHJ65728:SHK65728 SRF65728:SRG65728 TBB65728:TBC65728 TKX65728:TKY65728 TUT65728:TUU65728 UEP65728:UEQ65728 UOL65728:UOM65728 UYH65728:UYI65728 VID65728:VIE65728 VRZ65728:VSA65728 WBV65728:WBW65728 WLR65728:WLS65728 WVN65728:WVO65728 F131264:G131264 JB131264:JC131264 SX131264:SY131264 ACT131264:ACU131264 AMP131264:AMQ131264 AWL131264:AWM131264 BGH131264:BGI131264 BQD131264:BQE131264 BZZ131264:CAA131264 CJV131264:CJW131264 CTR131264:CTS131264 DDN131264:DDO131264 DNJ131264:DNK131264 DXF131264:DXG131264 EHB131264:EHC131264 EQX131264:EQY131264 FAT131264:FAU131264 FKP131264:FKQ131264 FUL131264:FUM131264 GEH131264:GEI131264 GOD131264:GOE131264 GXZ131264:GYA131264 HHV131264:HHW131264 HRR131264:HRS131264 IBN131264:IBO131264 ILJ131264:ILK131264 IVF131264:IVG131264 JFB131264:JFC131264 JOX131264:JOY131264 JYT131264:JYU131264 KIP131264:KIQ131264 KSL131264:KSM131264 LCH131264:LCI131264 LMD131264:LME131264 LVZ131264:LWA131264 MFV131264:MFW131264 MPR131264:MPS131264 MZN131264:MZO131264 NJJ131264:NJK131264 NTF131264:NTG131264 ODB131264:ODC131264 OMX131264:OMY131264 OWT131264:OWU131264 PGP131264:PGQ131264 PQL131264:PQM131264 QAH131264:QAI131264 QKD131264:QKE131264 QTZ131264:QUA131264 RDV131264:RDW131264 RNR131264:RNS131264 RXN131264:RXO131264 SHJ131264:SHK131264 SRF131264:SRG131264 TBB131264:TBC131264 TKX131264:TKY131264 TUT131264:TUU131264 UEP131264:UEQ131264 UOL131264:UOM131264 UYH131264:UYI131264 VID131264:VIE131264 VRZ131264:VSA131264 WBV131264:WBW131264 WLR131264:WLS131264 WVN131264:WVO131264 F196800:G196800 JB196800:JC196800 SX196800:SY196800 ACT196800:ACU196800 AMP196800:AMQ196800 AWL196800:AWM196800 BGH196800:BGI196800 BQD196800:BQE196800 BZZ196800:CAA196800 CJV196800:CJW196800 CTR196800:CTS196800 DDN196800:DDO196800 DNJ196800:DNK196800 DXF196800:DXG196800 EHB196800:EHC196800 EQX196800:EQY196800 FAT196800:FAU196800 FKP196800:FKQ196800 FUL196800:FUM196800 GEH196800:GEI196800 GOD196800:GOE196800 GXZ196800:GYA196800 HHV196800:HHW196800 HRR196800:HRS196800 IBN196800:IBO196800 ILJ196800:ILK196800 IVF196800:IVG196800 JFB196800:JFC196800 JOX196800:JOY196800 JYT196800:JYU196800 KIP196800:KIQ196800 KSL196800:KSM196800 LCH196800:LCI196800 LMD196800:LME196800 LVZ196800:LWA196800 MFV196800:MFW196800 MPR196800:MPS196800 MZN196800:MZO196800 NJJ196800:NJK196800 NTF196800:NTG196800 ODB196800:ODC196800 OMX196800:OMY196800 OWT196800:OWU196800 PGP196800:PGQ196800 PQL196800:PQM196800 QAH196800:QAI196800 QKD196800:QKE196800 QTZ196800:QUA196800 RDV196800:RDW196800 RNR196800:RNS196800 RXN196800:RXO196800 SHJ196800:SHK196800 SRF196800:SRG196800 TBB196800:TBC196800 TKX196800:TKY196800 TUT196800:TUU196800 UEP196800:UEQ196800 UOL196800:UOM196800 UYH196800:UYI196800 VID196800:VIE196800 VRZ196800:VSA196800 WBV196800:WBW196800 WLR196800:WLS196800 WVN196800:WVO196800 F262336:G262336 JB262336:JC262336 SX262336:SY262336 ACT262336:ACU262336 AMP262336:AMQ262336 AWL262336:AWM262336 BGH262336:BGI262336 BQD262336:BQE262336 BZZ262336:CAA262336 CJV262336:CJW262336 CTR262336:CTS262336 DDN262336:DDO262336 DNJ262336:DNK262336 DXF262336:DXG262336 EHB262336:EHC262336 EQX262336:EQY262336 FAT262336:FAU262336 FKP262336:FKQ262336 FUL262336:FUM262336 GEH262336:GEI262336 GOD262336:GOE262336 GXZ262336:GYA262336 HHV262336:HHW262336 HRR262336:HRS262336 IBN262336:IBO262336 ILJ262336:ILK262336 IVF262336:IVG262336 JFB262336:JFC262336 JOX262336:JOY262336 JYT262336:JYU262336 KIP262336:KIQ262336 KSL262336:KSM262336 LCH262336:LCI262336 LMD262336:LME262336 LVZ262336:LWA262336 MFV262336:MFW262336 MPR262336:MPS262336 MZN262336:MZO262336 NJJ262336:NJK262336 NTF262336:NTG262336 ODB262336:ODC262336 OMX262336:OMY262336 OWT262336:OWU262336 PGP262336:PGQ262336 PQL262336:PQM262336 QAH262336:QAI262336 QKD262336:QKE262336 QTZ262336:QUA262336 RDV262336:RDW262336 RNR262336:RNS262336 RXN262336:RXO262336 SHJ262336:SHK262336 SRF262336:SRG262336 TBB262336:TBC262336 TKX262336:TKY262336 TUT262336:TUU262336 UEP262336:UEQ262336 UOL262336:UOM262336 UYH262336:UYI262336 VID262336:VIE262336 VRZ262336:VSA262336 WBV262336:WBW262336 WLR262336:WLS262336 WVN262336:WVO262336 F327872:G327872 JB327872:JC327872 SX327872:SY327872 ACT327872:ACU327872 AMP327872:AMQ327872 AWL327872:AWM327872 BGH327872:BGI327872 BQD327872:BQE327872 BZZ327872:CAA327872 CJV327872:CJW327872 CTR327872:CTS327872 DDN327872:DDO327872 DNJ327872:DNK327872 DXF327872:DXG327872 EHB327872:EHC327872 EQX327872:EQY327872 FAT327872:FAU327872 FKP327872:FKQ327872 FUL327872:FUM327872 GEH327872:GEI327872 GOD327872:GOE327872 GXZ327872:GYA327872 HHV327872:HHW327872 HRR327872:HRS327872 IBN327872:IBO327872 ILJ327872:ILK327872 IVF327872:IVG327872 JFB327872:JFC327872 JOX327872:JOY327872 JYT327872:JYU327872 KIP327872:KIQ327872 KSL327872:KSM327872 LCH327872:LCI327872 LMD327872:LME327872 LVZ327872:LWA327872 MFV327872:MFW327872 MPR327872:MPS327872 MZN327872:MZO327872 NJJ327872:NJK327872 NTF327872:NTG327872 ODB327872:ODC327872 OMX327872:OMY327872 OWT327872:OWU327872 PGP327872:PGQ327872 PQL327872:PQM327872 QAH327872:QAI327872 QKD327872:QKE327872 QTZ327872:QUA327872 RDV327872:RDW327872 RNR327872:RNS327872 RXN327872:RXO327872 SHJ327872:SHK327872 SRF327872:SRG327872 TBB327872:TBC327872 TKX327872:TKY327872 TUT327872:TUU327872 UEP327872:UEQ327872 UOL327872:UOM327872 UYH327872:UYI327872 VID327872:VIE327872 VRZ327872:VSA327872 WBV327872:WBW327872 WLR327872:WLS327872 WVN327872:WVO327872 F393408:G393408 JB393408:JC393408 SX393408:SY393408 ACT393408:ACU393408 AMP393408:AMQ393408 AWL393408:AWM393408 BGH393408:BGI393408 BQD393408:BQE393408 BZZ393408:CAA393408 CJV393408:CJW393408 CTR393408:CTS393408 DDN393408:DDO393408 DNJ393408:DNK393408 DXF393408:DXG393408 EHB393408:EHC393408 EQX393408:EQY393408 FAT393408:FAU393408 FKP393408:FKQ393408 FUL393408:FUM393408 GEH393408:GEI393408 GOD393408:GOE393408 GXZ393408:GYA393408 HHV393408:HHW393408 HRR393408:HRS393408 IBN393408:IBO393408 ILJ393408:ILK393408 IVF393408:IVG393408 JFB393408:JFC393408 JOX393408:JOY393408 JYT393408:JYU393408 KIP393408:KIQ393408 KSL393408:KSM393408 LCH393408:LCI393408 LMD393408:LME393408 LVZ393408:LWA393408 MFV393408:MFW393408 MPR393408:MPS393408 MZN393408:MZO393408 NJJ393408:NJK393408 NTF393408:NTG393408 ODB393408:ODC393408 OMX393408:OMY393408 OWT393408:OWU393408 PGP393408:PGQ393408 PQL393408:PQM393408 QAH393408:QAI393408 QKD393408:QKE393408 QTZ393408:QUA393408 RDV393408:RDW393408 RNR393408:RNS393408 RXN393408:RXO393408 SHJ393408:SHK393408 SRF393408:SRG393408 TBB393408:TBC393408 TKX393408:TKY393408 TUT393408:TUU393408 UEP393408:UEQ393408 UOL393408:UOM393408 UYH393408:UYI393408 VID393408:VIE393408 VRZ393408:VSA393408 WBV393408:WBW393408 WLR393408:WLS393408 WVN393408:WVO393408 F458944:G458944 JB458944:JC458944 SX458944:SY458944 ACT458944:ACU458944 AMP458944:AMQ458944 AWL458944:AWM458944 BGH458944:BGI458944 BQD458944:BQE458944 BZZ458944:CAA458944 CJV458944:CJW458944 CTR458944:CTS458944 DDN458944:DDO458944 DNJ458944:DNK458944 DXF458944:DXG458944 EHB458944:EHC458944 EQX458944:EQY458944 FAT458944:FAU458944 FKP458944:FKQ458944 FUL458944:FUM458944 GEH458944:GEI458944 GOD458944:GOE458944 GXZ458944:GYA458944 HHV458944:HHW458944 HRR458944:HRS458944 IBN458944:IBO458944 ILJ458944:ILK458944 IVF458944:IVG458944 JFB458944:JFC458944 JOX458944:JOY458944 JYT458944:JYU458944 KIP458944:KIQ458944 KSL458944:KSM458944 LCH458944:LCI458944 LMD458944:LME458944 LVZ458944:LWA458944 MFV458944:MFW458944 MPR458944:MPS458944 MZN458944:MZO458944 NJJ458944:NJK458944 NTF458944:NTG458944 ODB458944:ODC458944 OMX458944:OMY458944 OWT458944:OWU458944 PGP458944:PGQ458944 PQL458944:PQM458944 QAH458944:QAI458944 QKD458944:QKE458944 QTZ458944:QUA458944 RDV458944:RDW458944 RNR458944:RNS458944 RXN458944:RXO458944 SHJ458944:SHK458944 SRF458944:SRG458944 TBB458944:TBC458944 TKX458944:TKY458944 TUT458944:TUU458944 UEP458944:UEQ458944 UOL458944:UOM458944 UYH458944:UYI458944 VID458944:VIE458944 VRZ458944:VSA458944 WBV458944:WBW458944 WLR458944:WLS458944 WVN458944:WVO458944 F524480:G524480 JB524480:JC524480 SX524480:SY524480 ACT524480:ACU524480 AMP524480:AMQ524480 AWL524480:AWM524480 BGH524480:BGI524480 BQD524480:BQE524480 BZZ524480:CAA524480 CJV524480:CJW524480 CTR524480:CTS524480 DDN524480:DDO524480 DNJ524480:DNK524480 DXF524480:DXG524480 EHB524480:EHC524480 EQX524480:EQY524480 FAT524480:FAU524480 FKP524480:FKQ524480 FUL524480:FUM524480 GEH524480:GEI524480 GOD524480:GOE524480 GXZ524480:GYA524480 HHV524480:HHW524480 HRR524480:HRS524480 IBN524480:IBO524480 ILJ524480:ILK524480 IVF524480:IVG524480 JFB524480:JFC524480 JOX524480:JOY524480 JYT524480:JYU524480 KIP524480:KIQ524480 KSL524480:KSM524480 LCH524480:LCI524480 LMD524480:LME524480 LVZ524480:LWA524480 MFV524480:MFW524480 MPR524480:MPS524480 MZN524480:MZO524480 NJJ524480:NJK524480 NTF524480:NTG524480 ODB524480:ODC524480 OMX524480:OMY524480 OWT524480:OWU524480 PGP524480:PGQ524480 PQL524480:PQM524480 QAH524480:QAI524480 QKD524480:QKE524480 QTZ524480:QUA524480 RDV524480:RDW524480 RNR524480:RNS524480 RXN524480:RXO524480 SHJ524480:SHK524480 SRF524480:SRG524480 TBB524480:TBC524480 TKX524480:TKY524480 TUT524480:TUU524480 UEP524480:UEQ524480 UOL524480:UOM524480 UYH524480:UYI524480 VID524480:VIE524480 VRZ524480:VSA524480 WBV524480:WBW524480 WLR524480:WLS524480 WVN524480:WVO524480 F590016:G590016 JB590016:JC590016 SX590016:SY590016 ACT590016:ACU590016 AMP590016:AMQ590016 AWL590016:AWM590016 BGH590016:BGI590016 BQD590016:BQE590016 BZZ590016:CAA590016 CJV590016:CJW590016 CTR590016:CTS590016 DDN590016:DDO590016 DNJ590016:DNK590016 DXF590016:DXG590016 EHB590016:EHC590016 EQX590016:EQY590016 FAT590016:FAU590016 FKP590016:FKQ590016 FUL590016:FUM590016 GEH590016:GEI590016 GOD590016:GOE590016 GXZ590016:GYA590016 HHV590016:HHW590016 HRR590016:HRS590016 IBN590016:IBO590016 ILJ590016:ILK590016 IVF590016:IVG590016 JFB590016:JFC590016 JOX590016:JOY590016 JYT590016:JYU590016 KIP590016:KIQ590016 KSL590016:KSM590016 LCH590016:LCI590016 LMD590016:LME590016 LVZ590016:LWA590016 MFV590016:MFW590016 MPR590016:MPS590016 MZN590016:MZO590016 NJJ590016:NJK590016 NTF590016:NTG590016 ODB590016:ODC590016 OMX590016:OMY590016 OWT590016:OWU590016 PGP590016:PGQ590016 PQL590016:PQM590016 QAH590016:QAI590016 QKD590016:QKE590016 QTZ590016:QUA590016 RDV590016:RDW590016 RNR590016:RNS590016 RXN590016:RXO590016 SHJ590016:SHK590016 SRF590016:SRG590016 TBB590016:TBC590016 TKX590016:TKY590016 TUT590016:TUU590016 UEP590016:UEQ590016 UOL590016:UOM590016 UYH590016:UYI590016 VID590016:VIE590016 VRZ590016:VSA590016 WBV590016:WBW590016 WLR590016:WLS590016 WVN590016:WVO590016 F655552:G655552 JB655552:JC655552 SX655552:SY655552 ACT655552:ACU655552 AMP655552:AMQ655552 AWL655552:AWM655552 BGH655552:BGI655552 BQD655552:BQE655552 BZZ655552:CAA655552 CJV655552:CJW655552 CTR655552:CTS655552 DDN655552:DDO655552 DNJ655552:DNK655552 DXF655552:DXG655552 EHB655552:EHC655552 EQX655552:EQY655552 FAT655552:FAU655552 FKP655552:FKQ655552 FUL655552:FUM655552 GEH655552:GEI655552 GOD655552:GOE655552 GXZ655552:GYA655552 HHV655552:HHW655552 HRR655552:HRS655552 IBN655552:IBO655552 ILJ655552:ILK655552 IVF655552:IVG655552 JFB655552:JFC655552 JOX655552:JOY655552 JYT655552:JYU655552 KIP655552:KIQ655552 KSL655552:KSM655552 LCH655552:LCI655552 LMD655552:LME655552 LVZ655552:LWA655552 MFV655552:MFW655552 MPR655552:MPS655552 MZN655552:MZO655552 NJJ655552:NJK655552 NTF655552:NTG655552 ODB655552:ODC655552 OMX655552:OMY655552 OWT655552:OWU655552 PGP655552:PGQ655552 PQL655552:PQM655552 QAH655552:QAI655552 QKD655552:QKE655552 QTZ655552:QUA655552 RDV655552:RDW655552 RNR655552:RNS655552 RXN655552:RXO655552 SHJ655552:SHK655552 SRF655552:SRG655552 TBB655552:TBC655552 TKX655552:TKY655552 TUT655552:TUU655552 UEP655552:UEQ655552 UOL655552:UOM655552 UYH655552:UYI655552 VID655552:VIE655552 VRZ655552:VSA655552 WBV655552:WBW655552 WLR655552:WLS655552 WVN655552:WVO655552 F721088:G721088 JB721088:JC721088 SX721088:SY721088 ACT721088:ACU721088 AMP721088:AMQ721088 AWL721088:AWM721088 BGH721088:BGI721088 BQD721088:BQE721088 BZZ721088:CAA721088 CJV721088:CJW721088 CTR721088:CTS721088 DDN721088:DDO721088 DNJ721088:DNK721088 DXF721088:DXG721088 EHB721088:EHC721088 EQX721088:EQY721088 FAT721088:FAU721088 FKP721088:FKQ721088 FUL721088:FUM721088 GEH721088:GEI721088 GOD721088:GOE721088 GXZ721088:GYA721088 HHV721088:HHW721088 HRR721088:HRS721088 IBN721088:IBO721088 ILJ721088:ILK721088 IVF721088:IVG721088 JFB721088:JFC721088 JOX721088:JOY721088 JYT721088:JYU721088 KIP721088:KIQ721088 KSL721088:KSM721088 LCH721088:LCI721088 LMD721088:LME721088 LVZ721088:LWA721088 MFV721088:MFW721088 MPR721088:MPS721088 MZN721088:MZO721088 NJJ721088:NJK721088 NTF721088:NTG721088 ODB721088:ODC721088 OMX721088:OMY721088 OWT721088:OWU721088 PGP721088:PGQ721088 PQL721088:PQM721088 QAH721088:QAI721088 QKD721088:QKE721088 QTZ721088:QUA721088 RDV721088:RDW721088 RNR721088:RNS721088 RXN721088:RXO721088 SHJ721088:SHK721088 SRF721088:SRG721088 TBB721088:TBC721088 TKX721088:TKY721088 TUT721088:TUU721088 UEP721088:UEQ721088 UOL721088:UOM721088 UYH721088:UYI721088 VID721088:VIE721088 VRZ721088:VSA721088 WBV721088:WBW721088 WLR721088:WLS721088 WVN721088:WVO721088 F786624:G786624 JB786624:JC786624 SX786624:SY786624 ACT786624:ACU786624 AMP786624:AMQ786624 AWL786624:AWM786624 BGH786624:BGI786624 BQD786624:BQE786624 BZZ786624:CAA786624 CJV786624:CJW786624 CTR786624:CTS786624 DDN786624:DDO786624 DNJ786624:DNK786624 DXF786624:DXG786624 EHB786624:EHC786624 EQX786624:EQY786624 FAT786624:FAU786624 FKP786624:FKQ786624 FUL786624:FUM786624 GEH786624:GEI786624 GOD786624:GOE786624 GXZ786624:GYA786624 HHV786624:HHW786624 HRR786624:HRS786624 IBN786624:IBO786624 ILJ786624:ILK786624 IVF786624:IVG786624 JFB786624:JFC786624 JOX786624:JOY786624 JYT786624:JYU786624 KIP786624:KIQ786624 KSL786624:KSM786624 LCH786624:LCI786624 LMD786624:LME786624 LVZ786624:LWA786624 MFV786624:MFW786624 MPR786624:MPS786624 MZN786624:MZO786624 NJJ786624:NJK786624 NTF786624:NTG786624 ODB786624:ODC786624 OMX786624:OMY786624 OWT786624:OWU786624 PGP786624:PGQ786624 PQL786624:PQM786624 QAH786624:QAI786624 QKD786624:QKE786624 QTZ786624:QUA786624 RDV786624:RDW786624 RNR786624:RNS786624 RXN786624:RXO786624 SHJ786624:SHK786624 SRF786624:SRG786624 TBB786624:TBC786624 TKX786624:TKY786624 TUT786624:TUU786624 UEP786624:UEQ786624 UOL786624:UOM786624 UYH786624:UYI786624 VID786624:VIE786624 VRZ786624:VSA786624 WBV786624:WBW786624 WLR786624:WLS786624 WVN786624:WVO786624 F852160:G852160 JB852160:JC852160 SX852160:SY852160 ACT852160:ACU852160 AMP852160:AMQ852160 AWL852160:AWM852160 BGH852160:BGI852160 BQD852160:BQE852160 BZZ852160:CAA852160 CJV852160:CJW852160 CTR852160:CTS852160 DDN852160:DDO852160 DNJ852160:DNK852160 DXF852160:DXG852160 EHB852160:EHC852160 EQX852160:EQY852160 FAT852160:FAU852160 FKP852160:FKQ852160 FUL852160:FUM852160 GEH852160:GEI852160 GOD852160:GOE852160 GXZ852160:GYA852160 HHV852160:HHW852160 HRR852160:HRS852160 IBN852160:IBO852160 ILJ852160:ILK852160 IVF852160:IVG852160 JFB852160:JFC852160 JOX852160:JOY852160 JYT852160:JYU852160 KIP852160:KIQ852160 KSL852160:KSM852160 LCH852160:LCI852160 LMD852160:LME852160 LVZ852160:LWA852160 MFV852160:MFW852160 MPR852160:MPS852160 MZN852160:MZO852160 NJJ852160:NJK852160 NTF852160:NTG852160 ODB852160:ODC852160 OMX852160:OMY852160 OWT852160:OWU852160 PGP852160:PGQ852160 PQL852160:PQM852160 QAH852160:QAI852160 QKD852160:QKE852160 QTZ852160:QUA852160 RDV852160:RDW852160 RNR852160:RNS852160 RXN852160:RXO852160 SHJ852160:SHK852160 SRF852160:SRG852160 TBB852160:TBC852160 TKX852160:TKY852160 TUT852160:TUU852160 UEP852160:UEQ852160 UOL852160:UOM852160 UYH852160:UYI852160 VID852160:VIE852160 VRZ852160:VSA852160 WBV852160:WBW852160 WLR852160:WLS852160 WVN852160:WVO852160 F917696:G917696 JB917696:JC917696 SX917696:SY917696 ACT917696:ACU917696 AMP917696:AMQ917696 AWL917696:AWM917696 BGH917696:BGI917696 BQD917696:BQE917696 BZZ917696:CAA917696 CJV917696:CJW917696 CTR917696:CTS917696 DDN917696:DDO917696 DNJ917696:DNK917696 DXF917696:DXG917696 EHB917696:EHC917696 EQX917696:EQY917696 FAT917696:FAU917696 FKP917696:FKQ917696 FUL917696:FUM917696 GEH917696:GEI917696 GOD917696:GOE917696 GXZ917696:GYA917696 HHV917696:HHW917696 HRR917696:HRS917696 IBN917696:IBO917696 ILJ917696:ILK917696 IVF917696:IVG917696 JFB917696:JFC917696 JOX917696:JOY917696 JYT917696:JYU917696 KIP917696:KIQ917696 KSL917696:KSM917696 LCH917696:LCI917696 LMD917696:LME917696 LVZ917696:LWA917696 MFV917696:MFW917696 MPR917696:MPS917696 MZN917696:MZO917696 NJJ917696:NJK917696 NTF917696:NTG917696 ODB917696:ODC917696 OMX917696:OMY917696 OWT917696:OWU917696 PGP917696:PGQ917696 PQL917696:PQM917696 QAH917696:QAI917696 QKD917696:QKE917696 QTZ917696:QUA917696 RDV917696:RDW917696 RNR917696:RNS917696 RXN917696:RXO917696 SHJ917696:SHK917696 SRF917696:SRG917696 TBB917696:TBC917696 TKX917696:TKY917696 TUT917696:TUU917696 UEP917696:UEQ917696 UOL917696:UOM917696 UYH917696:UYI917696 VID917696:VIE917696 VRZ917696:VSA917696 WBV917696:WBW917696 WLR917696:WLS917696 WVN917696:WVO917696 F983232:G983232 JB983232:JC983232 SX983232:SY983232 ACT983232:ACU983232 AMP983232:AMQ983232 AWL983232:AWM983232 BGH983232:BGI983232 BQD983232:BQE983232 BZZ983232:CAA983232 CJV983232:CJW983232 CTR983232:CTS983232 DDN983232:DDO983232 DNJ983232:DNK983232 DXF983232:DXG983232 EHB983232:EHC983232 EQX983232:EQY983232 FAT983232:FAU983232 FKP983232:FKQ983232 FUL983232:FUM983232 GEH983232:GEI983232 GOD983232:GOE983232 GXZ983232:GYA983232 HHV983232:HHW983232 HRR983232:HRS983232 IBN983232:IBO983232 ILJ983232:ILK983232 IVF983232:IVG983232 JFB983232:JFC983232 JOX983232:JOY983232 JYT983232:JYU983232 KIP983232:KIQ983232 KSL983232:KSM983232 LCH983232:LCI983232 LMD983232:LME983232 LVZ983232:LWA983232 MFV983232:MFW983232 MPR983232:MPS983232 MZN983232:MZO983232 NJJ983232:NJK983232 NTF983232:NTG983232 ODB983232:ODC983232 OMX983232:OMY983232 OWT983232:OWU983232 PGP983232:PGQ983232 PQL983232:PQM983232 QAH983232:QAI983232 QKD983232:QKE983232 QTZ983232:QUA983232 RDV983232:RDW983232 RNR983232:RNS983232 RXN983232:RXO983232 SHJ983232:SHK983232 SRF983232:SRG983232 TBB983232:TBC983232 TKX983232:TKY983232 TUT983232:TUU983232 UEP983232:UEQ983232 UOL983232:UOM983232 UYH983232:UYI983232 VID983232:VIE983232 VRZ983232:VSA983232 WBV983232:WBW983232 WLR983232:WLS983232 WVN983232:WVO983232 F211:G211 JB211:JC211 SX211:SY211 ACT211:ACU211 AMP211:AMQ211 AWL211:AWM211 BGH211:BGI211 BQD211:BQE211 BZZ211:CAA211 CJV211:CJW211 CTR211:CTS211 DDN211:DDO211 DNJ211:DNK211 DXF211:DXG211 EHB211:EHC211 EQX211:EQY211 FAT211:FAU211 FKP211:FKQ211 FUL211:FUM211 GEH211:GEI211 GOD211:GOE211 GXZ211:GYA211 HHV211:HHW211 HRR211:HRS211 IBN211:IBO211 ILJ211:ILK211 IVF211:IVG211 JFB211:JFC211 JOX211:JOY211 JYT211:JYU211 KIP211:KIQ211 KSL211:KSM211 LCH211:LCI211 LMD211:LME211 LVZ211:LWA211 MFV211:MFW211 MPR211:MPS211 MZN211:MZO211 NJJ211:NJK211 NTF211:NTG211 ODB211:ODC211 OMX211:OMY211 OWT211:OWU211 PGP211:PGQ211 PQL211:PQM211 QAH211:QAI211 QKD211:QKE211 QTZ211:QUA211 RDV211:RDW211 RNR211:RNS211 RXN211:RXO211 SHJ211:SHK211 SRF211:SRG211 TBB211:TBC211 TKX211:TKY211 TUT211:TUU211 UEP211:UEQ211 UOL211:UOM211 UYH211:UYI211 VID211:VIE211 VRZ211:VSA211 WBV211:WBW211 WLR211:WLS211 WVN211:WVO211 F65747:G65747 JB65747:JC65747 SX65747:SY65747 ACT65747:ACU65747 AMP65747:AMQ65747 AWL65747:AWM65747 BGH65747:BGI65747 BQD65747:BQE65747 BZZ65747:CAA65747 CJV65747:CJW65747 CTR65747:CTS65747 DDN65747:DDO65747 DNJ65747:DNK65747 DXF65747:DXG65747 EHB65747:EHC65747 EQX65747:EQY65747 FAT65747:FAU65747 FKP65747:FKQ65747 FUL65747:FUM65747 GEH65747:GEI65747 GOD65747:GOE65747 GXZ65747:GYA65747 HHV65747:HHW65747 HRR65747:HRS65747 IBN65747:IBO65747 ILJ65747:ILK65747 IVF65747:IVG65747 JFB65747:JFC65747 JOX65747:JOY65747 JYT65747:JYU65747 KIP65747:KIQ65747 KSL65747:KSM65747 LCH65747:LCI65747 LMD65747:LME65747 LVZ65747:LWA65747 MFV65747:MFW65747 MPR65747:MPS65747 MZN65747:MZO65747 NJJ65747:NJK65747 NTF65747:NTG65747 ODB65747:ODC65747 OMX65747:OMY65747 OWT65747:OWU65747 PGP65747:PGQ65747 PQL65747:PQM65747 QAH65747:QAI65747 QKD65747:QKE65747 QTZ65747:QUA65747 RDV65747:RDW65747 RNR65747:RNS65747 RXN65747:RXO65747 SHJ65747:SHK65747 SRF65747:SRG65747 TBB65747:TBC65747 TKX65747:TKY65747 TUT65747:TUU65747 UEP65747:UEQ65747 UOL65747:UOM65747 UYH65747:UYI65747 VID65747:VIE65747 VRZ65747:VSA65747 WBV65747:WBW65747 WLR65747:WLS65747 WVN65747:WVO65747 F131283:G131283 JB131283:JC131283 SX131283:SY131283 ACT131283:ACU131283 AMP131283:AMQ131283 AWL131283:AWM131283 BGH131283:BGI131283 BQD131283:BQE131283 BZZ131283:CAA131283 CJV131283:CJW131283 CTR131283:CTS131283 DDN131283:DDO131283 DNJ131283:DNK131283 DXF131283:DXG131283 EHB131283:EHC131283 EQX131283:EQY131283 FAT131283:FAU131283 FKP131283:FKQ131283 FUL131283:FUM131283 GEH131283:GEI131283 GOD131283:GOE131283 GXZ131283:GYA131283 HHV131283:HHW131283 HRR131283:HRS131283 IBN131283:IBO131283 ILJ131283:ILK131283 IVF131283:IVG131283 JFB131283:JFC131283 JOX131283:JOY131283 JYT131283:JYU131283 KIP131283:KIQ131283 KSL131283:KSM131283 LCH131283:LCI131283 LMD131283:LME131283 LVZ131283:LWA131283 MFV131283:MFW131283 MPR131283:MPS131283 MZN131283:MZO131283 NJJ131283:NJK131283 NTF131283:NTG131283 ODB131283:ODC131283 OMX131283:OMY131283 OWT131283:OWU131283 PGP131283:PGQ131283 PQL131283:PQM131283 QAH131283:QAI131283 QKD131283:QKE131283 QTZ131283:QUA131283 RDV131283:RDW131283 RNR131283:RNS131283 RXN131283:RXO131283 SHJ131283:SHK131283 SRF131283:SRG131283 TBB131283:TBC131283 TKX131283:TKY131283 TUT131283:TUU131283 UEP131283:UEQ131283 UOL131283:UOM131283 UYH131283:UYI131283 VID131283:VIE131283 VRZ131283:VSA131283 WBV131283:WBW131283 WLR131283:WLS131283 WVN131283:WVO131283 F196819:G196819 JB196819:JC196819 SX196819:SY196819 ACT196819:ACU196819 AMP196819:AMQ196819 AWL196819:AWM196819 BGH196819:BGI196819 BQD196819:BQE196819 BZZ196819:CAA196819 CJV196819:CJW196819 CTR196819:CTS196819 DDN196819:DDO196819 DNJ196819:DNK196819 DXF196819:DXG196819 EHB196819:EHC196819 EQX196819:EQY196819 FAT196819:FAU196819 FKP196819:FKQ196819 FUL196819:FUM196819 GEH196819:GEI196819 GOD196819:GOE196819 GXZ196819:GYA196819 HHV196819:HHW196819 HRR196819:HRS196819 IBN196819:IBO196819 ILJ196819:ILK196819 IVF196819:IVG196819 JFB196819:JFC196819 JOX196819:JOY196819 JYT196819:JYU196819 KIP196819:KIQ196819 KSL196819:KSM196819 LCH196819:LCI196819 LMD196819:LME196819 LVZ196819:LWA196819 MFV196819:MFW196819 MPR196819:MPS196819 MZN196819:MZO196819 NJJ196819:NJK196819 NTF196819:NTG196819 ODB196819:ODC196819 OMX196819:OMY196819 OWT196819:OWU196819 PGP196819:PGQ196819 PQL196819:PQM196819 QAH196819:QAI196819 QKD196819:QKE196819 QTZ196819:QUA196819 RDV196819:RDW196819 RNR196819:RNS196819 RXN196819:RXO196819 SHJ196819:SHK196819 SRF196819:SRG196819 TBB196819:TBC196819 TKX196819:TKY196819 TUT196819:TUU196819 UEP196819:UEQ196819 UOL196819:UOM196819 UYH196819:UYI196819 VID196819:VIE196819 VRZ196819:VSA196819 WBV196819:WBW196819 WLR196819:WLS196819 WVN196819:WVO196819 F262355:G262355 JB262355:JC262355 SX262355:SY262355 ACT262355:ACU262355 AMP262355:AMQ262355 AWL262355:AWM262355 BGH262355:BGI262355 BQD262355:BQE262355 BZZ262355:CAA262355 CJV262355:CJW262355 CTR262355:CTS262355 DDN262355:DDO262355 DNJ262355:DNK262355 DXF262355:DXG262355 EHB262355:EHC262355 EQX262355:EQY262355 FAT262355:FAU262355 FKP262355:FKQ262355 FUL262355:FUM262355 GEH262355:GEI262355 GOD262355:GOE262355 GXZ262355:GYA262355 HHV262355:HHW262355 HRR262355:HRS262355 IBN262355:IBO262355 ILJ262355:ILK262355 IVF262355:IVG262355 JFB262355:JFC262355 JOX262355:JOY262355 JYT262355:JYU262355 KIP262355:KIQ262355 KSL262355:KSM262355 LCH262355:LCI262355 LMD262355:LME262355 LVZ262355:LWA262355 MFV262355:MFW262355 MPR262355:MPS262355 MZN262355:MZO262355 NJJ262355:NJK262355 NTF262355:NTG262355 ODB262355:ODC262355 OMX262355:OMY262355 OWT262355:OWU262355 PGP262355:PGQ262355 PQL262355:PQM262355 QAH262355:QAI262355 QKD262355:QKE262355 QTZ262355:QUA262355 RDV262355:RDW262355 RNR262355:RNS262355 RXN262355:RXO262355 SHJ262355:SHK262355 SRF262355:SRG262355 TBB262355:TBC262355 TKX262355:TKY262355 TUT262355:TUU262355 UEP262355:UEQ262355 UOL262355:UOM262355 UYH262355:UYI262355 VID262355:VIE262355 VRZ262355:VSA262355 WBV262355:WBW262355 WLR262355:WLS262355 WVN262355:WVO262355 F327891:G327891 JB327891:JC327891 SX327891:SY327891 ACT327891:ACU327891 AMP327891:AMQ327891 AWL327891:AWM327891 BGH327891:BGI327891 BQD327891:BQE327891 BZZ327891:CAA327891 CJV327891:CJW327891 CTR327891:CTS327891 DDN327891:DDO327891 DNJ327891:DNK327891 DXF327891:DXG327891 EHB327891:EHC327891 EQX327891:EQY327891 FAT327891:FAU327891 FKP327891:FKQ327891 FUL327891:FUM327891 GEH327891:GEI327891 GOD327891:GOE327891 GXZ327891:GYA327891 HHV327891:HHW327891 HRR327891:HRS327891 IBN327891:IBO327891 ILJ327891:ILK327891 IVF327891:IVG327891 JFB327891:JFC327891 JOX327891:JOY327891 JYT327891:JYU327891 KIP327891:KIQ327891 KSL327891:KSM327891 LCH327891:LCI327891 LMD327891:LME327891 LVZ327891:LWA327891 MFV327891:MFW327891 MPR327891:MPS327891 MZN327891:MZO327891 NJJ327891:NJK327891 NTF327891:NTG327891 ODB327891:ODC327891 OMX327891:OMY327891 OWT327891:OWU327891 PGP327891:PGQ327891 PQL327891:PQM327891 QAH327891:QAI327891 QKD327891:QKE327891 QTZ327891:QUA327891 RDV327891:RDW327891 RNR327891:RNS327891 RXN327891:RXO327891 SHJ327891:SHK327891 SRF327891:SRG327891 TBB327891:TBC327891 TKX327891:TKY327891 TUT327891:TUU327891 UEP327891:UEQ327891 UOL327891:UOM327891 UYH327891:UYI327891 VID327891:VIE327891 VRZ327891:VSA327891 WBV327891:WBW327891 WLR327891:WLS327891 WVN327891:WVO327891 F393427:G393427 JB393427:JC393427 SX393427:SY393427 ACT393427:ACU393427 AMP393427:AMQ393427 AWL393427:AWM393427 BGH393427:BGI393427 BQD393427:BQE393427 BZZ393427:CAA393427 CJV393427:CJW393427 CTR393427:CTS393427 DDN393427:DDO393427 DNJ393427:DNK393427 DXF393427:DXG393427 EHB393427:EHC393427 EQX393427:EQY393427 FAT393427:FAU393427 FKP393427:FKQ393427 FUL393427:FUM393427 GEH393427:GEI393427 GOD393427:GOE393427 GXZ393427:GYA393427 HHV393427:HHW393427 HRR393427:HRS393427 IBN393427:IBO393427 ILJ393427:ILK393427 IVF393427:IVG393427 JFB393427:JFC393427 JOX393427:JOY393427 JYT393427:JYU393427 KIP393427:KIQ393427 KSL393427:KSM393427 LCH393427:LCI393427 LMD393427:LME393427 LVZ393427:LWA393427 MFV393427:MFW393427 MPR393427:MPS393427 MZN393427:MZO393427 NJJ393427:NJK393427 NTF393427:NTG393427 ODB393427:ODC393427 OMX393427:OMY393427 OWT393427:OWU393427 PGP393427:PGQ393427 PQL393427:PQM393427 QAH393427:QAI393427 QKD393427:QKE393427 QTZ393427:QUA393427 RDV393427:RDW393427 RNR393427:RNS393427 RXN393427:RXO393427 SHJ393427:SHK393427 SRF393427:SRG393427 TBB393427:TBC393427 TKX393427:TKY393427 TUT393427:TUU393427 UEP393427:UEQ393427 UOL393427:UOM393427 UYH393427:UYI393427 VID393427:VIE393427 VRZ393427:VSA393427 WBV393427:WBW393427 WLR393427:WLS393427 WVN393427:WVO393427 F458963:G458963 JB458963:JC458963 SX458963:SY458963 ACT458963:ACU458963 AMP458963:AMQ458963 AWL458963:AWM458963 BGH458963:BGI458963 BQD458963:BQE458963 BZZ458963:CAA458963 CJV458963:CJW458963 CTR458963:CTS458963 DDN458963:DDO458963 DNJ458963:DNK458963 DXF458963:DXG458963 EHB458963:EHC458963 EQX458963:EQY458963 FAT458963:FAU458963 FKP458963:FKQ458963 FUL458963:FUM458963 GEH458963:GEI458963 GOD458963:GOE458963 GXZ458963:GYA458963 HHV458963:HHW458963 HRR458963:HRS458963 IBN458963:IBO458963 ILJ458963:ILK458963 IVF458963:IVG458963 JFB458963:JFC458963 JOX458963:JOY458963 JYT458963:JYU458963 KIP458963:KIQ458963 KSL458963:KSM458963 LCH458963:LCI458963 LMD458963:LME458963 LVZ458963:LWA458963 MFV458963:MFW458963 MPR458963:MPS458963 MZN458963:MZO458963 NJJ458963:NJK458963 NTF458963:NTG458963 ODB458963:ODC458963 OMX458963:OMY458963 OWT458963:OWU458963 PGP458963:PGQ458963 PQL458963:PQM458963 QAH458963:QAI458963 QKD458963:QKE458963 QTZ458963:QUA458963 RDV458963:RDW458963 RNR458963:RNS458963 RXN458963:RXO458963 SHJ458963:SHK458963 SRF458963:SRG458963 TBB458963:TBC458963 TKX458963:TKY458963 TUT458963:TUU458963 UEP458963:UEQ458963 UOL458963:UOM458963 UYH458963:UYI458963 VID458963:VIE458963 VRZ458963:VSA458963 WBV458963:WBW458963 WLR458963:WLS458963 WVN458963:WVO458963 F524499:G524499 JB524499:JC524499 SX524499:SY524499 ACT524499:ACU524499 AMP524499:AMQ524499 AWL524499:AWM524499 BGH524499:BGI524499 BQD524499:BQE524499 BZZ524499:CAA524499 CJV524499:CJW524499 CTR524499:CTS524499 DDN524499:DDO524499 DNJ524499:DNK524499 DXF524499:DXG524499 EHB524499:EHC524499 EQX524499:EQY524499 FAT524499:FAU524499 FKP524499:FKQ524499 FUL524499:FUM524499 GEH524499:GEI524499 GOD524499:GOE524499 GXZ524499:GYA524499 HHV524499:HHW524499 HRR524499:HRS524499 IBN524499:IBO524499 ILJ524499:ILK524499 IVF524499:IVG524499 JFB524499:JFC524499 JOX524499:JOY524499 JYT524499:JYU524499 KIP524499:KIQ524499 KSL524499:KSM524499 LCH524499:LCI524499 LMD524499:LME524499 LVZ524499:LWA524499 MFV524499:MFW524499 MPR524499:MPS524499 MZN524499:MZO524499 NJJ524499:NJK524499 NTF524499:NTG524499 ODB524499:ODC524499 OMX524499:OMY524499 OWT524499:OWU524499 PGP524499:PGQ524499 PQL524499:PQM524499 QAH524499:QAI524499 QKD524499:QKE524499 QTZ524499:QUA524499 RDV524499:RDW524499 RNR524499:RNS524499 RXN524499:RXO524499 SHJ524499:SHK524499 SRF524499:SRG524499 TBB524499:TBC524499 TKX524499:TKY524499 TUT524499:TUU524499 UEP524499:UEQ524499 UOL524499:UOM524499 UYH524499:UYI524499 VID524499:VIE524499 VRZ524499:VSA524499 WBV524499:WBW524499 WLR524499:WLS524499 WVN524499:WVO524499 F590035:G590035 JB590035:JC590035 SX590035:SY590035 ACT590035:ACU590035 AMP590035:AMQ590035 AWL590035:AWM590035 BGH590035:BGI590035 BQD590035:BQE590035 BZZ590035:CAA590035 CJV590035:CJW590035 CTR590035:CTS590035 DDN590035:DDO590035 DNJ590035:DNK590035 DXF590035:DXG590035 EHB590035:EHC590035 EQX590035:EQY590035 FAT590035:FAU590035 FKP590035:FKQ590035 FUL590035:FUM590035 GEH590035:GEI590035 GOD590035:GOE590035 GXZ590035:GYA590035 HHV590035:HHW590035 HRR590035:HRS590035 IBN590035:IBO590035 ILJ590035:ILK590035 IVF590035:IVG590035 JFB590035:JFC590035 JOX590035:JOY590035 JYT590035:JYU590035 KIP590035:KIQ590035 KSL590035:KSM590035 LCH590035:LCI590035 LMD590035:LME590035 LVZ590035:LWA590035 MFV590035:MFW590035 MPR590035:MPS590035 MZN590035:MZO590035 NJJ590035:NJK590035 NTF590035:NTG590035 ODB590035:ODC590035 OMX590035:OMY590035 OWT590035:OWU590035 PGP590035:PGQ590035 PQL590035:PQM590035 QAH590035:QAI590035 QKD590035:QKE590035 QTZ590035:QUA590035 RDV590035:RDW590035 RNR590035:RNS590035 RXN590035:RXO590035 SHJ590035:SHK590035 SRF590035:SRG590035 TBB590035:TBC590035 TKX590035:TKY590035 TUT590035:TUU590035 UEP590035:UEQ590035 UOL590035:UOM590035 UYH590035:UYI590035 VID590035:VIE590035 VRZ590035:VSA590035 WBV590035:WBW590035 WLR590035:WLS590035 WVN590035:WVO590035 F655571:G655571 JB655571:JC655571 SX655571:SY655571 ACT655571:ACU655571 AMP655571:AMQ655571 AWL655571:AWM655571 BGH655571:BGI655571 BQD655571:BQE655571 BZZ655571:CAA655571 CJV655571:CJW655571 CTR655571:CTS655571 DDN655571:DDO655571 DNJ655571:DNK655571 DXF655571:DXG655571 EHB655571:EHC655571 EQX655571:EQY655571 FAT655571:FAU655571 FKP655571:FKQ655571 FUL655571:FUM655571 GEH655571:GEI655571 GOD655571:GOE655571 GXZ655571:GYA655571 HHV655571:HHW655571 HRR655571:HRS655571 IBN655571:IBO655571 ILJ655571:ILK655571 IVF655571:IVG655571 JFB655571:JFC655571 JOX655571:JOY655571 JYT655571:JYU655571 KIP655571:KIQ655571 KSL655571:KSM655571 LCH655571:LCI655571 LMD655571:LME655571 LVZ655571:LWA655571 MFV655571:MFW655571 MPR655571:MPS655571 MZN655571:MZO655571 NJJ655571:NJK655571 NTF655571:NTG655571 ODB655571:ODC655571 OMX655571:OMY655571 OWT655571:OWU655571 PGP655571:PGQ655571 PQL655571:PQM655571 QAH655571:QAI655571 QKD655571:QKE655571 QTZ655571:QUA655571 RDV655571:RDW655571 RNR655571:RNS655571 RXN655571:RXO655571 SHJ655571:SHK655571 SRF655571:SRG655571 TBB655571:TBC655571 TKX655571:TKY655571 TUT655571:TUU655571 UEP655571:UEQ655571 UOL655571:UOM655571 UYH655571:UYI655571 VID655571:VIE655571 VRZ655571:VSA655571 WBV655571:WBW655571 WLR655571:WLS655571 WVN655571:WVO655571 F721107:G721107 JB721107:JC721107 SX721107:SY721107 ACT721107:ACU721107 AMP721107:AMQ721107 AWL721107:AWM721107 BGH721107:BGI721107 BQD721107:BQE721107 BZZ721107:CAA721107 CJV721107:CJW721107 CTR721107:CTS721107 DDN721107:DDO721107 DNJ721107:DNK721107 DXF721107:DXG721107 EHB721107:EHC721107 EQX721107:EQY721107 FAT721107:FAU721107 FKP721107:FKQ721107 FUL721107:FUM721107 GEH721107:GEI721107 GOD721107:GOE721107 GXZ721107:GYA721107 HHV721107:HHW721107 HRR721107:HRS721107 IBN721107:IBO721107 ILJ721107:ILK721107 IVF721107:IVG721107 JFB721107:JFC721107 JOX721107:JOY721107 JYT721107:JYU721107 KIP721107:KIQ721107 KSL721107:KSM721107 LCH721107:LCI721107 LMD721107:LME721107 LVZ721107:LWA721107 MFV721107:MFW721107 MPR721107:MPS721107 MZN721107:MZO721107 NJJ721107:NJK721107 NTF721107:NTG721107 ODB721107:ODC721107 OMX721107:OMY721107 OWT721107:OWU721107 PGP721107:PGQ721107 PQL721107:PQM721107 QAH721107:QAI721107 QKD721107:QKE721107 QTZ721107:QUA721107 RDV721107:RDW721107 RNR721107:RNS721107 RXN721107:RXO721107 SHJ721107:SHK721107 SRF721107:SRG721107 TBB721107:TBC721107 TKX721107:TKY721107 TUT721107:TUU721107 UEP721107:UEQ721107 UOL721107:UOM721107 UYH721107:UYI721107 VID721107:VIE721107 VRZ721107:VSA721107 WBV721107:WBW721107 WLR721107:WLS721107 WVN721107:WVO721107 F786643:G786643 JB786643:JC786643 SX786643:SY786643 ACT786643:ACU786643 AMP786643:AMQ786643 AWL786643:AWM786643 BGH786643:BGI786643 BQD786643:BQE786643 BZZ786643:CAA786643 CJV786643:CJW786643 CTR786643:CTS786643 DDN786643:DDO786643 DNJ786643:DNK786643 DXF786643:DXG786643 EHB786643:EHC786643 EQX786643:EQY786643 FAT786643:FAU786643 FKP786643:FKQ786643 FUL786643:FUM786643 GEH786643:GEI786643 GOD786643:GOE786643 GXZ786643:GYA786643 HHV786643:HHW786643 HRR786643:HRS786643 IBN786643:IBO786643 ILJ786643:ILK786643 IVF786643:IVG786643 JFB786643:JFC786643 JOX786643:JOY786643 JYT786643:JYU786643 KIP786643:KIQ786643 KSL786643:KSM786643 LCH786643:LCI786643 LMD786643:LME786643 LVZ786643:LWA786643 MFV786643:MFW786643 MPR786643:MPS786643 MZN786643:MZO786643 NJJ786643:NJK786643 NTF786643:NTG786643 ODB786643:ODC786643 OMX786643:OMY786643 OWT786643:OWU786643 PGP786643:PGQ786643 PQL786643:PQM786643 QAH786643:QAI786643 QKD786643:QKE786643 QTZ786643:QUA786643 RDV786643:RDW786643 RNR786643:RNS786643 RXN786643:RXO786643 SHJ786643:SHK786643 SRF786643:SRG786643 TBB786643:TBC786643 TKX786643:TKY786643 TUT786643:TUU786643 UEP786643:UEQ786643 UOL786643:UOM786643 UYH786643:UYI786643 VID786643:VIE786643 VRZ786643:VSA786643 WBV786643:WBW786643 WLR786643:WLS786643 WVN786643:WVO786643 F852179:G852179 JB852179:JC852179 SX852179:SY852179 ACT852179:ACU852179 AMP852179:AMQ852179 AWL852179:AWM852179 BGH852179:BGI852179 BQD852179:BQE852179 BZZ852179:CAA852179 CJV852179:CJW852179 CTR852179:CTS852179 DDN852179:DDO852179 DNJ852179:DNK852179 DXF852179:DXG852179 EHB852179:EHC852179 EQX852179:EQY852179 FAT852179:FAU852179 FKP852179:FKQ852179 FUL852179:FUM852179 GEH852179:GEI852179 GOD852179:GOE852179 GXZ852179:GYA852179 HHV852179:HHW852179 HRR852179:HRS852179 IBN852179:IBO852179 ILJ852179:ILK852179 IVF852179:IVG852179 JFB852179:JFC852179 JOX852179:JOY852179 JYT852179:JYU852179 KIP852179:KIQ852179 KSL852179:KSM852179 LCH852179:LCI852179 LMD852179:LME852179 LVZ852179:LWA852179 MFV852179:MFW852179 MPR852179:MPS852179 MZN852179:MZO852179 NJJ852179:NJK852179 NTF852179:NTG852179 ODB852179:ODC852179 OMX852179:OMY852179 OWT852179:OWU852179 PGP852179:PGQ852179 PQL852179:PQM852179 QAH852179:QAI852179 QKD852179:QKE852179 QTZ852179:QUA852179 RDV852179:RDW852179 RNR852179:RNS852179 RXN852179:RXO852179 SHJ852179:SHK852179 SRF852179:SRG852179 TBB852179:TBC852179 TKX852179:TKY852179 TUT852179:TUU852179 UEP852179:UEQ852179 UOL852179:UOM852179 UYH852179:UYI852179 VID852179:VIE852179 VRZ852179:VSA852179 WBV852179:WBW852179 WLR852179:WLS852179 WVN852179:WVO852179 F917715:G917715 JB917715:JC917715 SX917715:SY917715 ACT917715:ACU917715 AMP917715:AMQ917715 AWL917715:AWM917715 BGH917715:BGI917715 BQD917715:BQE917715 BZZ917715:CAA917715 CJV917715:CJW917715 CTR917715:CTS917715 DDN917715:DDO917715 DNJ917715:DNK917715 DXF917715:DXG917715 EHB917715:EHC917715 EQX917715:EQY917715 FAT917715:FAU917715 FKP917715:FKQ917715 FUL917715:FUM917715 GEH917715:GEI917715 GOD917715:GOE917715 GXZ917715:GYA917715 HHV917715:HHW917715 HRR917715:HRS917715 IBN917715:IBO917715 ILJ917715:ILK917715 IVF917715:IVG917715 JFB917715:JFC917715 JOX917715:JOY917715 JYT917715:JYU917715 KIP917715:KIQ917715 KSL917715:KSM917715 LCH917715:LCI917715 LMD917715:LME917715 LVZ917715:LWA917715 MFV917715:MFW917715 MPR917715:MPS917715 MZN917715:MZO917715 NJJ917715:NJK917715 NTF917715:NTG917715 ODB917715:ODC917715 OMX917715:OMY917715 OWT917715:OWU917715 PGP917715:PGQ917715 PQL917715:PQM917715 QAH917715:QAI917715 QKD917715:QKE917715 QTZ917715:QUA917715 RDV917715:RDW917715 RNR917715:RNS917715 RXN917715:RXO917715 SHJ917715:SHK917715 SRF917715:SRG917715 TBB917715:TBC917715 TKX917715:TKY917715 TUT917715:TUU917715 UEP917715:UEQ917715 UOL917715:UOM917715 UYH917715:UYI917715 VID917715:VIE917715 VRZ917715:VSA917715 WBV917715:WBW917715 WLR917715:WLS917715 WVN917715:WVO917715 F983251:G983251 JB983251:JC983251 SX983251:SY983251 ACT983251:ACU983251 AMP983251:AMQ983251 AWL983251:AWM983251 BGH983251:BGI983251 BQD983251:BQE983251 BZZ983251:CAA983251 CJV983251:CJW983251 CTR983251:CTS983251 DDN983251:DDO983251 DNJ983251:DNK983251 DXF983251:DXG983251 EHB983251:EHC983251 EQX983251:EQY983251 FAT983251:FAU983251 FKP983251:FKQ983251 FUL983251:FUM983251 GEH983251:GEI983251 GOD983251:GOE983251 GXZ983251:GYA983251 HHV983251:HHW983251 HRR983251:HRS983251 IBN983251:IBO983251 ILJ983251:ILK983251 IVF983251:IVG983251 JFB983251:JFC983251 JOX983251:JOY983251 JYT983251:JYU983251 KIP983251:KIQ983251 KSL983251:KSM983251 LCH983251:LCI983251 LMD983251:LME983251 LVZ983251:LWA983251 MFV983251:MFW983251 MPR983251:MPS983251 MZN983251:MZO983251 NJJ983251:NJK983251 NTF983251:NTG983251 ODB983251:ODC983251 OMX983251:OMY983251 OWT983251:OWU983251 PGP983251:PGQ983251 PQL983251:PQM983251 QAH983251:QAI983251 QKD983251:QKE983251 QTZ983251:QUA983251 RDV983251:RDW983251 RNR983251:RNS983251 RXN983251:RXO983251 SHJ983251:SHK983251 SRF983251:SRG983251 TBB983251:TBC983251 TKX983251:TKY983251 TUT983251:TUU983251 UEP983251:UEQ983251 UOL983251:UOM983251 UYH983251:UYI983251 VID983251:VIE983251 VRZ983251:VSA983251 WBV983251:WBW983251 WLR983251:WLS983251 WVN983251:WVO983251 E164 JA164 SW164 ACS164 AMO164 AWK164 BGG164 BQC164 BZY164 CJU164 CTQ164 DDM164 DNI164 DXE164 EHA164 EQW164 FAS164 FKO164 FUK164 GEG164 GOC164 GXY164 HHU164 HRQ164 IBM164 ILI164 IVE164 JFA164 JOW164 JYS164 KIO164 KSK164 LCG164 LMC164 LVY164 MFU164 MPQ164 MZM164 NJI164 NTE164 ODA164 OMW164 OWS164 PGO164 PQK164 QAG164 QKC164 QTY164 RDU164 RNQ164 RXM164 SHI164 SRE164 TBA164 TKW164 TUS164 UEO164 UOK164 UYG164 VIC164 VRY164 WBU164 WLQ164 WVM164 E65700 JA65700 SW65700 ACS65700 AMO65700 AWK65700 BGG65700 BQC65700 BZY65700 CJU65700 CTQ65700 DDM65700 DNI65700 DXE65700 EHA65700 EQW65700 FAS65700 FKO65700 FUK65700 GEG65700 GOC65700 GXY65700 HHU65700 HRQ65700 IBM65700 ILI65700 IVE65700 JFA65700 JOW65700 JYS65700 KIO65700 KSK65700 LCG65700 LMC65700 LVY65700 MFU65700 MPQ65700 MZM65700 NJI65700 NTE65700 ODA65700 OMW65700 OWS65700 PGO65700 PQK65700 QAG65700 QKC65700 QTY65700 RDU65700 RNQ65700 RXM65700 SHI65700 SRE65700 TBA65700 TKW65700 TUS65700 UEO65700 UOK65700 UYG65700 VIC65700 VRY65700 WBU65700 WLQ65700 WVM65700 E131236 JA131236 SW131236 ACS131236 AMO131236 AWK131236 BGG131236 BQC131236 BZY131236 CJU131236 CTQ131236 DDM131236 DNI131236 DXE131236 EHA131236 EQW131236 FAS131236 FKO131236 FUK131236 GEG131236 GOC131236 GXY131236 HHU131236 HRQ131236 IBM131236 ILI131236 IVE131236 JFA131236 JOW131236 JYS131236 KIO131236 KSK131236 LCG131236 LMC131236 LVY131236 MFU131236 MPQ131236 MZM131236 NJI131236 NTE131236 ODA131236 OMW131236 OWS131236 PGO131236 PQK131236 QAG131236 QKC131236 QTY131236 RDU131236 RNQ131236 RXM131236 SHI131236 SRE131236 TBA131236 TKW131236 TUS131236 UEO131236 UOK131236 UYG131236 VIC131236 VRY131236 WBU131236 WLQ131236 WVM131236 E196772 JA196772 SW196772 ACS196772 AMO196772 AWK196772 BGG196772 BQC196772 BZY196772 CJU196772 CTQ196772 DDM196772 DNI196772 DXE196772 EHA196772 EQW196772 FAS196772 FKO196772 FUK196772 GEG196772 GOC196772 GXY196772 HHU196772 HRQ196772 IBM196772 ILI196772 IVE196772 JFA196772 JOW196772 JYS196772 KIO196772 KSK196772 LCG196772 LMC196772 LVY196772 MFU196772 MPQ196772 MZM196772 NJI196772 NTE196772 ODA196772 OMW196772 OWS196772 PGO196772 PQK196772 QAG196772 QKC196772 QTY196772 RDU196772 RNQ196772 RXM196772 SHI196772 SRE196772 TBA196772 TKW196772 TUS196772 UEO196772 UOK196772 UYG196772 VIC196772 VRY196772 WBU196772 WLQ196772 WVM196772 E262308 JA262308 SW262308 ACS262308 AMO262308 AWK262308 BGG262308 BQC262308 BZY262308 CJU262308 CTQ262308 DDM262308 DNI262308 DXE262308 EHA262308 EQW262308 FAS262308 FKO262308 FUK262308 GEG262308 GOC262308 GXY262308 HHU262308 HRQ262308 IBM262308 ILI262308 IVE262308 JFA262308 JOW262308 JYS262308 KIO262308 KSK262308 LCG262308 LMC262308 LVY262308 MFU262308 MPQ262308 MZM262308 NJI262308 NTE262308 ODA262308 OMW262308 OWS262308 PGO262308 PQK262308 QAG262308 QKC262308 QTY262308 RDU262308 RNQ262308 RXM262308 SHI262308 SRE262308 TBA262308 TKW262308 TUS262308 UEO262308 UOK262308 UYG262308 VIC262308 VRY262308 WBU262308 WLQ262308 WVM262308 E327844 JA327844 SW327844 ACS327844 AMO327844 AWK327844 BGG327844 BQC327844 BZY327844 CJU327844 CTQ327844 DDM327844 DNI327844 DXE327844 EHA327844 EQW327844 FAS327844 FKO327844 FUK327844 GEG327844 GOC327844 GXY327844 HHU327844 HRQ327844 IBM327844 ILI327844 IVE327844 JFA327844 JOW327844 JYS327844 KIO327844 KSK327844 LCG327844 LMC327844 LVY327844 MFU327844 MPQ327844 MZM327844 NJI327844 NTE327844 ODA327844 OMW327844 OWS327844 PGO327844 PQK327844 QAG327844 QKC327844 QTY327844 RDU327844 RNQ327844 RXM327844 SHI327844 SRE327844 TBA327844 TKW327844 TUS327844 UEO327844 UOK327844 UYG327844 VIC327844 VRY327844 WBU327844 WLQ327844 WVM327844 E393380 JA393380 SW393380 ACS393380 AMO393380 AWK393380 BGG393380 BQC393380 BZY393380 CJU393380 CTQ393380 DDM393380 DNI393380 DXE393380 EHA393380 EQW393380 FAS393380 FKO393380 FUK393380 GEG393380 GOC393380 GXY393380 HHU393380 HRQ393380 IBM393380 ILI393380 IVE393380 JFA393380 JOW393380 JYS393380 KIO393380 KSK393380 LCG393380 LMC393380 LVY393380 MFU393380 MPQ393380 MZM393380 NJI393380 NTE393380 ODA393380 OMW393380 OWS393380 PGO393380 PQK393380 QAG393380 QKC393380 QTY393380 RDU393380 RNQ393380 RXM393380 SHI393380 SRE393380 TBA393380 TKW393380 TUS393380 UEO393380 UOK393380 UYG393380 VIC393380 VRY393380 WBU393380 WLQ393380 WVM393380 E458916 JA458916 SW458916 ACS458916 AMO458916 AWK458916 BGG458916 BQC458916 BZY458916 CJU458916 CTQ458916 DDM458916 DNI458916 DXE458916 EHA458916 EQW458916 FAS458916 FKO458916 FUK458916 GEG458916 GOC458916 GXY458916 HHU458916 HRQ458916 IBM458916 ILI458916 IVE458916 JFA458916 JOW458916 JYS458916 KIO458916 KSK458916 LCG458916 LMC458916 LVY458916 MFU458916 MPQ458916 MZM458916 NJI458916 NTE458916 ODA458916 OMW458916 OWS458916 PGO458916 PQK458916 QAG458916 QKC458916 QTY458916 RDU458916 RNQ458916 RXM458916 SHI458916 SRE458916 TBA458916 TKW458916 TUS458916 UEO458916 UOK458916 UYG458916 VIC458916 VRY458916 WBU458916 WLQ458916 WVM458916 E524452 JA524452 SW524452 ACS524452 AMO524452 AWK524452 BGG524452 BQC524452 BZY524452 CJU524452 CTQ524452 DDM524452 DNI524452 DXE524452 EHA524452 EQW524452 FAS524452 FKO524452 FUK524452 GEG524452 GOC524452 GXY524452 HHU524452 HRQ524452 IBM524452 ILI524452 IVE524452 JFA524452 JOW524452 JYS524452 KIO524452 KSK524452 LCG524452 LMC524452 LVY524452 MFU524452 MPQ524452 MZM524452 NJI524452 NTE524452 ODA524452 OMW524452 OWS524452 PGO524452 PQK524452 QAG524452 QKC524452 QTY524452 RDU524452 RNQ524452 RXM524452 SHI524452 SRE524452 TBA524452 TKW524452 TUS524452 UEO524452 UOK524452 UYG524452 VIC524452 VRY524452 WBU524452 WLQ524452 WVM524452 E589988 JA589988 SW589988 ACS589988 AMO589988 AWK589988 BGG589988 BQC589988 BZY589988 CJU589988 CTQ589988 DDM589988 DNI589988 DXE589988 EHA589988 EQW589988 FAS589988 FKO589988 FUK589988 GEG589988 GOC589988 GXY589988 HHU589988 HRQ589988 IBM589988 ILI589988 IVE589988 JFA589988 JOW589988 JYS589988 KIO589988 KSK589988 LCG589988 LMC589988 LVY589988 MFU589988 MPQ589988 MZM589988 NJI589988 NTE589988 ODA589988 OMW589988 OWS589988 PGO589988 PQK589988 QAG589988 QKC589988 QTY589988 RDU589988 RNQ589988 RXM589988 SHI589988 SRE589988 TBA589988 TKW589988 TUS589988 UEO589988 UOK589988 UYG589988 VIC589988 VRY589988 WBU589988 WLQ589988 WVM589988 E655524 JA655524 SW655524 ACS655524 AMO655524 AWK655524 BGG655524 BQC655524 BZY655524 CJU655524 CTQ655524 DDM655524 DNI655524 DXE655524 EHA655524 EQW655524 FAS655524 FKO655524 FUK655524 GEG655524 GOC655524 GXY655524 HHU655524 HRQ655524 IBM655524 ILI655524 IVE655524 JFA655524 JOW655524 JYS655524 KIO655524 KSK655524 LCG655524 LMC655524 LVY655524 MFU655524 MPQ655524 MZM655524 NJI655524 NTE655524 ODA655524 OMW655524 OWS655524 PGO655524 PQK655524 QAG655524 QKC655524 QTY655524 RDU655524 RNQ655524 RXM655524 SHI655524 SRE655524 TBA655524 TKW655524 TUS655524 UEO655524 UOK655524 UYG655524 VIC655524 VRY655524 WBU655524 WLQ655524 WVM655524 E721060 JA721060 SW721060 ACS721060 AMO721060 AWK721060 BGG721060 BQC721060 BZY721060 CJU721060 CTQ721060 DDM721060 DNI721060 DXE721060 EHA721060 EQW721060 FAS721060 FKO721060 FUK721060 GEG721060 GOC721060 GXY721060 HHU721060 HRQ721060 IBM721060 ILI721060 IVE721060 JFA721060 JOW721060 JYS721060 KIO721060 KSK721060 LCG721060 LMC721060 LVY721060 MFU721060 MPQ721060 MZM721060 NJI721060 NTE721060 ODA721060 OMW721060 OWS721060 PGO721060 PQK721060 QAG721060 QKC721060 QTY721060 RDU721060 RNQ721060 RXM721060 SHI721060 SRE721060 TBA721060 TKW721060 TUS721060 UEO721060 UOK721060 UYG721060 VIC721060 VRY721060 WBU721060 WLQ721060 WVM721060 E786596 JA786596 SW786596 ACS786596 AMO786596 AWK786596 BGG786596 BQC786596 BZY786596 CJU786596 CTQ786596 DDM786596 DNI786596 DXE786596 EHA786596 EQW786596 FAS786596 FKO786596 FUK786596 GEG786596 GOC786596 GXY786596 HHU786596 HRQ786596 IBM786596 ILI786596 IVE786596 JFA786596 JOW786596 JYS786596 KIO786596 KSK786596 LCG786596 LMC786596 LVY786596 MFU786596 MPQ786596 MZM786596 NJI786596 NTE786596 ODA786596 OMW786596 OWS786596 PGO786596 PQK786596 QAG786596 QKC786596 QTY786596 RDU786596 RNQ786596 RXM786596 SHI786596 SRE786596 TBA786596 TKW786596 TUS786596 UEO786596 UOK786596 UYG786596 VIC786596 VRY786596 WBU786596 WLQ786596 WVM786596 E852132 JA852132 SW852132 ACS852132 AMO852132 AWK852132 BGG852132 BQC852132 BZY852132 CJU852132 CTQ852132 DDM852132 DNI852132 DXE852132 EHA852132 EQW852132 FAS852132 FKO852132 FUK852132 GEG852132 GOC852132 GXY852132 HHU852132 HRQ852132 IBM852132 ILI852132 IVE852132 JFA852132 JOW852132 JYS852132 KIO852132 KSK852132 LCG852132 LMC852132 LVY852132 MFU852132 MPQ852132 MZM852132 NJI852132 NTE852132 ODA852132 OMW852132 OWS852132 PGO852132 PQK852132 QAG852132 QKC852132 QTY852132 RDU852132 RNQ852132 RXM852132 SHI852132 SRE852132 TBA852132 TKW852132 TUS852132 UEO852132 UOK852132 UYG852132 VIC852132 VRY852132 WBU852132 WLQ852132 WVM852132 E917668 JA917668 SW917668 ACS917668 AMO917668 AWK917668 BGG917668 BQC917668 BZY917668 CJU917668 CTQ917668 DDM917668 DNI917668 DXE917668 EHA917668 EQW917668 FAS917668 FKO917668 FUK917668 GEG917668 GOC917668 GXY917668 HHU917668 HRQ917668 IBM917668 ILI917668 IVE917668 JFA917668 JOW917668 JYS917668 KIO917668 KSK917668 LCG917668 LMC917668 LVY917668 MFU917668 MPQ917668 MZM917668 NJI917668 NTE917668 ODA917668 OMW917668 OWS917668 PGO917668 PQK917668 QAG917668 QKC917668 QTY917668 RDU917668 RNQ917668 RXM917668 SHI917668 SRE917668 TBA917668 TKW917668 TUS917668 UEO917668 UOK917668 UYG917668 VIC917668 VRY917668 WBU917668 WLQ917668 WVM917668 E983204 JA983204 SW983204 ACS983204 AMO983204 AWK983204 BGG983204 BQC983204 BZY983204 CJU983204 CTQ983204 DDM983204 DNI983204 DXE983204 EHA983204 EQW983204 FAS983204 FKO983204 FUK983204 GEG983204 GOC983204 GXY983204 HHU983204 HRQ983204 IBM983204 ILI983204 IVE983204 JFA983204 JOW983204 JYS983204 KIO983204 KSK983204 LCG983204 LMC983204 LVY983204 MFU983204 MPQ983204 MZM983204 NJI983204 NTE983204 ODA983204 OMW983204 OWS983204 PGO983204 PQK983204 QAG983204 QKC983204 QTY983204 RDU983204 RNQ983204 RXM983204 SHI983204 SRE983204 TBA983204 TKW983204 TUS983204 UEO983204 UOK983204 UYG983204 VIC983204 VRY983204 WBU983204 WLQ983204 WVM983204"/>
    <dataValidation allowBlank="1" showInputMessage="1" showErrorMessage="1" prompt="Especificar origen de dicho recurso: Federal, Estatal, Municipal, Particulares." sqref="E192 JA192 SW192 ACS192 AMO192 AWK192 BGG192 BQC192 BZY192 CJU192 CTQ192 DDM192 DNI192 DXE192 EHA192 EQW192 FAS192 FKO192 FUK192 GEG192 GOC192 GXY192 HHU192 HRQ192 IBM192 ILI192 IVE192 JFA192 JOW192 JYS192 KIO192 KSK192 LCG192 LMC192 LVY192 MFU192 MPQ192 MZM192 NJI192 NTE192 ODA192 OMW192 OWS192 PGO192 PQK192 QAG192 QKC192 QTY192 RDU192 RNQ192 RXM192 SHI192 SRE192 TBA192 TKW192 TUS192 UEO192 UOK192 UYG192 VIC192 VRY192 WBU192 WLQ192 WVM192 E65728 JA65728 SW65728 ACS65728 AMO65728 AWK65728 BGG65728 BQC65728 BZY65728 CJU65728 CTQ65728 DDM65728 DNI65728 DXE65728 EHA65728 EQW65728 FAS65728 FKO65728 FUK65728 GEG65728 GOC65728 GXY65728 HHU65728 HRQ65728 IBM65728 ILI65728 IVE65728 JFA65728 JOW65728 JYS65728 KIO65728 KSK65728 LCG65728 LMC65728 LVY65728 MFU65728 MPQ65728 MZM65728 NJI65728 NTE65728 ODA65728 OMW65728 OWS65728 PGO65728 PQK65728 QAG65728 QKC65728 QTY65728 RDU65728 RNQ65728 RXM65728 SHI65728 SRE65728 TBA65728 TKW65728 TUS65728 UEO65728 UOK65728 UYG65728 VIC65728 VRY65728 WBU65728 WLQ65728 WVM65728 E131264 JA131264 SW131264 ACS131264 AMO131264 AWK131264 BGG131264 BQC131264 BZY131264 CJU131264 CTQ131264 DDM131264 DNI131264 DXE131264 EHA131264 EQW131264 FAS131264 FKO131264 FUK131264 GEG131264 GOC131264 GXY131264 HHU131264 HRQ131264 IBM131264 ILI131264 IVE131264 JFA131264 JOW131264 JYS131264 KIO131264 KSK131264 LCG131264 LMC131264 LVY131264 MFU131264 MPQ131264 MZM131264 NJI131264 NTE131264 ODA131264 OMW131264 OWS131264 PGO131264 PQK131264 QAG131264 QKC131264 QTY131264 RDU131264 RNQ131264 RXM131264 SHI131264 SRE131264 TBA131264 TKW131264 TUS131264 UEO131264 UOK131264 UYG131264 VIC131264 VRY131264 WBU131264 WLQ131264 WVM131264 E196800 JA196800 SW196800 ACS196800 AMO196800 AWK196800 BGG196800 BQC196800 BZY196800 CJU196800 CTQ196800 DDM196800 DNI196800 DXE196800 EHA196800 EQW196800 FAS196800 FKO196800 FUK196800 GEG196800 GOC196800 GXY196800 HHU196800 HRQ196800 IBM196800 ILI196800 IVE196800 JFA196800 JOW196800 JYS196800 KIO196800 KSK196800 LCG196800 LMC196800 LVY196800 MFU196800 MPQ196800 MZM196800 NJI196800 NTE196800 ODA196800 OMW196800 OWS196800 PGO196800 PQK196800 QAG196800 QKC196800 QTY196800 RDU196800 RNQ196800 RXM196800 SHI196800 SRE196800 TBA196800 TKW196800 TUS196800 UEO196800 UOK196800 UYG196800 VIC196800 VRY196800 WBU196800 WLQ196800 WVM196800 E262336 JA262336 SW262336 ACS262336 AMO262336 AWK262336 BGG262336 BQC262336 BZY262336 CJU262336 CTQ262336 DDM262336 DNI262336 DXE262336 EHA262336 EQW262336 FAS262336 FKO262336 FUK262336 GEG262336 GOC262336 GXY262336 HHU262336 HRQ262336 IBM262336 ILI262336 IVE262336 JFA262336 JOW262336 JYS262336 KIO262336 KSK262336 LCG262336 LMC262336 LVY262336 MFU262336 MPQ262336 MZM262336 NJI262336 NTE262336 ODA262336 OMW262336 OWS262336 PGO262336 PQK262336 QAG262336 QKC262336 QTY262336 RDU262336 RNQ262336 RXM262336 SHI262336 SRE262336 TBA262336 TKW262336 TUS262336 UEO262336 UOK262336 UYG262336 VIC262336 VRY262336 WBU262336 WLQ262336 WVM262336 E327872 JA327872 SW327872 ACS327872 AMO327872 AWK327872 BGG327872 BQC327872 BZY327872 CJU327872 CTQ327872 DDM327872 DNI327872 DXE327872 EHA327872 EQW327872 FAS327872 FKO327872 FUK327872 GEG327872 GOC327872 GXY327872 HHU327872 HRQ327872 IBM327872 ILI327872 IVE327872 JFA327872 JOW327872 JYS327872 KIO327872 KSK327872 LCG327872 LMC327872 LVY327872 MFU327872 MPQ327872 MZM327872 NJI327872 NTE327872 ODA327872 OMW327872 OWS327872 PGO327872 PQK327872 QAG327872 QKC327872 QTY327872 RDU327872 RNQ327872 RXM327872 SHI327872 SRE327872 TBA327872 TKW327872 TUS327872 UEO327872 UOK327872 UYG327872 VIC327872 VRY327872 WBU327872 WLQ327872 WVM327872 E393408 JA393408 SW393408 ACS393408 AMO393408 AWK393408 BGG393408 BQC393408 BZY393408 CJU393408 CTQ393408 DDM393408 DNI393408 DXE393408 EHA393408 EQW393408 FAS393408 FKO393408 FUK393408 GEG393408 GOC393408 GXY393408 HHU393408 HRQ393408 IBM393408 ILI393408 IVE393408 JFA393408 JOW393408 JYS393408 KIO393408 KSK393408 LCG393408 LMC393408 LVY393408 MFU393408 MPQ393408 MZM393408 NJI393408 NTE393408 ODA393408 OMW393408 OWS393408 PGO393408 PQK393408 QAG393408 QKC393408 QTY393408 RDU393408 RNQ393408 RXM393408 SHI393408 SRE393408 TBA393408 TKW393408 TUS393408 UEO393408 UOK393408 UYG393408 VIC393408 VRY393408 WBU393408 WLQ393408 WVM393408 E458944 JA458944 SW458944 ACS458944 AMO458944 AWK458944 BGG458944 BQC458944 BZY458944 CJU458944 CTQ458944 DDM458944 DNI458944 DXE458944 EHA458944 EQW458944 FAS458944 FKO458944 FUK458944 GEG458944 GOC458944 GXY458944 HHU458944 HRQ458944 IBM458944 ILI458944 IVE458944 JFA458944 JOW458944 JYS458944 KIO458944 KSK458944 LCG458944 LMC458944 LVY458944 MFU458944 MPQ458944 MZM458944 NJI458944 NTE458944 ODA458944 OMW458944 OWS458944 PGO458944 PQK458944 QAG458944 QKC458944 QTY458944 RDU458944 RNQ458944 RXM458944 SHI458944 SRE458944 TBA458944 TKW458944 TUS458944 UEO458944 UOK458944 UYG458944 VIC458944 VRY458944 WBU458944 WLQ458944 WVM458944 E524480 JA524480 SW524480 ACS524480 AMO524480 AWK524480 BGG524480 BQC524480 BZY524480 CJU524480 CTQ524480 DDM524480 DNI524480 DXE524480 EHA524480 EQW524480 FAS524480 FKO524480 FUK524480 GEG524480 GOC524480 GXY524480 HHU524480 HRQ524480 IBM524480 ILI524480 IVE524480 JFA524480 JOW524480 JYS524480 KIO524480 KSK524480 LCG524480 LMC524480 LVY524480 MFU524480 MPQ524480 MZM524480 NJI524480 NTE524480 ODA524480 OMW524480 OWS524480 PGO524480 PQK524480 QAG524480 QKC524480 QTY524480 RDU524480 RNQ524480 RXM524480 SHI524480 SRE524480 TBA524480 TKW524480 TUS524480 UEO524480 UOK524480 UYG524480 VIC524480 VRY524480 WBU524480 WLQ524480 WVM524480 E590016 JA590016 SW590016 ACS590016 AMO590016 AWK590016 BGG590016 BQC590016 BZY590016 CJU590016 CTQ590016 DDM590016 DNI590016 DXE590016 EHA590016 EQW590016 FAS590016 FKO590016 FUK590016 GEG590016 GOC590016 GXY590016 HHU590016 HRQ590016 IBM590016 ILI590016 IVE590016 JFA590016 JOW590016 JYS590016 KIO590016 KSK590016 LCG590016 LMC590016 LVY590016 MFU590016 MPQ590016 MZM590016 NJI590016 NTE590016 ODA590016 OMW590016 OWS590016 PGO590016 PQK590016 QAG590016 QKC590016 QTY590016 RDU590016 RNQ590016 RXM590016 SHI590016 SRE590016 TBA590016 TKW590016 TUS590016 UEO590016 UOK590016 UYG590016 VIC590016 VRY590016 WBU590016 WLQ590016 WVM590016 E655552 JA655552 SW655552 ACS655552 AMO655552 AWK655552 BGG655552 BQC655552 BZY655552 CJU655552 CTQ655552 DDM655552 DNI655552 DXE655552 EHA655552 EQW655552 FAS655552 FKO655552 FUK655552 GEG655552 GOC655552 GXY655552 HHU655552 HRQ655552 IBM655552 ILI655552 IVE655552 JFA655552 JOW655552 JYS655552 KIO655552 KSK655552 LCG655552 LMC655552 LVY655552 MFU655552 MPQ655552 MZM655552 NJI655552 NTE655552 ODA655552 OMW655552 OWS655552 PGO655552 PQK655552 QAG655552 QKC655552 QTY655552 RDU655552 RNQ655552 RXM655552 SHI655552 SRE655552 TBA655552 TKW655552 TUS655552 UEO655552 UOK655552 UYG655552 VIC655552 VRY655552 WBU655552 WLQ655552 WVM655552 E721088 JA721088 SW721088 ACS721088 AMO721088 AWK721088 BGG721088 BQC721088 BZY721088 CJU721088 CTQ721088 DDM721088 DNI721088 DXE721088 EHA721088 EQW721088 FAS721088 FKO721088 FUK721088 GEG721088 GOC721088 GXY721088 HHU721088 HRQ721088 IBM721088 ILI721088 IVE721088 JFA721088 JOW721088 JYS721088 KIO721088 KSK721088 LCG721088 LMC721088 LVY721088 MFU721088 MPQ721088 MZM721088 NJI721088 NTE721088 ODA721088 OMW721088 OWS721088 PGO721088 PQK721088 QAG721088 QKC721088 QTY721088 RDU721088 RNQ721088 RXM721088 SHI721088 SRE721088 TBA721088 TKW721088 TUS721088 UEO721088 UOK721088 UYG721088 VIC721088 VRY721088 WBU721088 WLQ721088 WVM721088 E786624 JA786624 SW786624 ACS786624 AMO786624 AWK786624 BGG786624 BQC786624 BZY786624 CJU786624 CTQ786624 DDM786624 DNI786624 DXE786624 EHA786624 EQW786624 FAS786624 FKO786624 FUK786624 GEG786624 GOC786624 GXY786624 HHU786624 HRQ786624 IBM786624 ILI786624 IVE786624 JFA786624 JOW786624 JYS786624 KIO786624 KSK786624 LCG786624 LMC786624 LVY786624 MFU786624 MPQ786624 MZM786624 NJI786624 NTE786624 ODA786624 OMW786624 OWS786624 PGO786624 PQK786624 QAG786624 QKC786624 QTY786624 RDU786624 RNQ786624 RXM786624 SHI786624 SRE786624 TBA786624 TKW786624 TUS786624 UEO786624 UOK786624 UYG786624 VIC786624 VRY786624 WBU786624 WLQ786624 WVM786624 E852160 JA852160 SW852160 ACS852160 AMO852160 AWK852160 BGG852160 BQC852160 BZY852160 CJU852160 CTQ852160 DDM852160 DNI852160 DXE852160 EHA852160 EQW852160 FAS852160 FKO852160 FUK852160 GEG852160 GOC852160 GXY852160 HHU852160 HRQ852160 IBM852160 ILI852160 IVE852160 JFA852160 JOW852160 JYS852160 KIO852160 KSK852160 LCG852160 LMC852160 LVY852160 MFU852160 MPQ852160 MZM852160 NJI852160 NTE852160 ODA852160 OMW852160 OWS852160 PGO852160 PQK852160 QAG852160 QKC852160 QTY852160 RDU852160 RNQ852160 RXM852160 SHI852160 SRE852160 TBA852160 TKW852160 TUS852160 UEO852160 UOK852160 UYG852160 VIC852160 VRY852160 WBU852160 WLQ852160 WVM852160 E917696 JA917696 SW917696 ACS917696 AMO917696 AWK917696 BGG917696 BQC917696 BZY917696 CJU917696 CTQ917696 DDM917696 DNI917696 DXE917696 EHA917696 EQW917696 FAS917696 FKO917696 FUK917696 GEG917696 GOC917696 GXY917696 HHU917696 HRQ917696 IBM917696 ILI917696 IVE917696 JFA917696 JOW917696 JYS917696 KIO917696 KSK917696 LCG917696 LMC917696 LVY917696 MFU917696 MPQ917696 MZM917696 NJI917696 NTE917696 ODA917696 OMW917696 OWS917696 PGO917696 PQK917696 QAG917696 QKC917696 QTY917696 RDU917696 RNQ917696 RXM917696 SHI917696 SRE917696 TBA917696 TKW917696 TUS917696 UEO917696 UOK917696 UYG917696 VIC917696 VRY917696 WBU917696 WLQ917696 WVM917696 E983232 JA983232 SW983232 ACS983232 AMO983232 AWK983232 BGG983232 BQC983232 BZY983232 CJU983232 CTQ983232 DDM983232 DNI983232 DXE983232 EHA983232 EQW983232 FAS983232 FKO983232 FUK983232 GEG983232 GOC983232 GXY983232 HHU983232 HRQ983232 IBM983232 ILI983232 IVE983232 JFA983232 JOW983232 JYS983232 KIO983232 KSK983232 LCG983232 LMC983232 LVY983232 MFU983232 MPQ983232 MZM983232 NJI983232 NTE983232 ODA983232 OMW983232 OWS983232 PGO983232 PQK983232 QAG983232 QKC983232 QTY983232 RDU983232 RNQ983232 RXM983232 SHI983232 SRE983232 TBA983232 TKW983232 TUS983232 UEO983232 UOK983232 UYG983232 VIC983232 VRY983232 WBU983232 WLQ983232 WVM983232 E211 JA211 SW211 ACS211 AMO211 AWK211 BGG211 BQC211 BZY211 CJU211 CTQ211 DDM211 DNI211 DXE211 EHA211 EQW211 FAS211 FKO211 FUK211 GEG211 GOC211 GXY211 HHU211 HRQ211 IBM211 ILI211 IVE211 JFA211 JOW211 JYS211 KIO211 KSK211 LCG211 LMC211 LVY211 MFU211 MPQ211 MZM211 NJI211 NTE211 ODA211 OMW211 OWS211 PGO211 PQK211 QAG211 QKC211 QTY211 RDU211 RNQ211 RXM211 SHI211 SRE211 TBA211 TKW211 TUS211 UEO211 UOK211 UYG211 VIC211 VRY211 WBU211 WLQ211 WVM211 E65747 JA65747 SW65747 ACS65747 AMO65747 AWK65747 BGG65747 BQC65747 BZY65747 CJU65747 CTQ65747 DDM65747 DNI65747 DXE65747 EHA65747 EQW65747 FAS65747 FKO65747 FUK65747 GEG65747 GOC65747 GXY65747 HHU65747 HRQ65747 IBM65747 ILI65747 IVE65747 JFA65747 JOW65747 JYS65747 KIO65747 KSK65747 LCG65747 LMC65747 LVY65747 MFU65747 MPQ65747 MZM65747 NJI65747 NTE65747 ODA65747 OMW65747 OWS65747 PGO65747 PQK65747 QAG65747 QKC65747 QTY65747 RDU65747 RNQ65747 RXM65747 SHI65747 SRE65747 TBA65747 TKW65747 TUS65747 UEO65747 UOK65747 UYG65747 VIC65747 VRY65747 WBU65747 WLQ65747 WVM65747 E131283 JA131283 SW131283 ACS131283 AMO131283 AWK131283 BGG131283 BQC131283 BZY131283 CJU131283 CTQ131283 DDM131283 DNI131283 DXE131283 EHA131283 EQW131283 FAS131283 FKO131283 FUK131283 GEG131283 GOC131283 GXY131283 HHU131283 HRQ131283 IBM131283 ILI131283 IVE131283 JFA131283 JOW131283 JYS131283 KIO131283 KSK131283 LCG131283 LMC131283 LVY131283 MFU131283 MPQ131283 MZM131283 NJI131283 NTE131283 ODA131283 OMW131283 OWS131283 PGO131283 PQK131283 QAG131283 QKC131283 QTY131283 RDU131283 RNQ131283 RXM131283 SHI131283 SRE131283 TBA131283 TKW131283 TUS131283 UEO131283 UOK131283 UYG131283 VIC131283 VRY131283 WBU131283 WLQ131283 WVM131283 E196819 JA196819 SW196819 ACS196819 AMO196819 AWK196819 BGG196819 BQC196819 BZY196819 CJU196819 CTQ196819 DDM196819 DNI196819 DXE196819 EHA196819 EQW196819 FAS196819 FKO196819 FUK196819 GEG196819 GOC196819 GXY196819 HHU196819 HRQ196819 IBM196819 ILI196819 IVE196819 JFA196819 JOW196819 JYS196819 KIO196819 KSK196819 LCG196819 LMC196819 LVY196819 MFU196819 MPQ196819 MZM196819 NJI196819 NTE196819 ODA196819 OMW196819 OWS196819 PGO196819 PQK196819 QAG196819 QKC196819 QTY196819 RDU196819 RNQ196819 RXM196819 SHI196819 SRE196819 TBA196819 TKW196819 TUS196819 UEO196819 UOK196819 UYG196819 VIC196819 VRY196819 WBU196819 WLQ196819 WVM196819 E262355 JA262355 SW262355 ACS262355 AMO262355 AWK262355 BGG262355 BQC262355 BZY262355 CJU262355 CTQ262355 DDM262355 DNI262355 DXE262355 EHA262355 EQW262355 FAS262355 FKO262355 FUK262355 GEG262355 GOC262355 GXY262355 HHU262355 HRQ262355 IBM262355 ILI262355 IVE262355 JFA262355 JOW262355 JYS262355 KIO262355 KSK262355 LCG262355 LMC262355 LVY262355 MFU262355 MPQ262355 MZM262355 NJI262355 NTE262355 ODA262355 OMW262355 OWS262355 PGO262355 PQK262355 QAG262355 QKC262355 QTY262355 RDU262355 RNQ262355 RXM262355 SHI262355 SRE262355 TBA262355 TKW262355 TUS262355 UEO262355 UOK262355 UYG262355 VIC262355 VRY262355 WBU262355 WLQ262355 WVM262355 E327891 JA327891 SW327891 ACS327891 AMO327891 AWK327891 BGG327891 BQC327891 BZY327891 CJU327891 CTQ327891 DDM327891 DNI327891 DXE327891 EHA327891 EQW327891 FAS327891 FKO327891 FUK327891 GEG327891 GOC327891 GXY327891 HHU327891 HRQ327891 IBM327891 ILI327891 IVE327891 JFA327891 JOW327891 JYS327891 KIO327891 KSK327891 LCG327891 LMC327891 LVY327891 MFU327891 MPQ327891 MZM327891 NJI327891 NTE327891 ODA327891 OMW327891 OWS327891 PGO327891 PQK327891 QAG327891 QKC327891 QTY327891 RDU327891 RNQ327891 RXM327891 SHI327891 SRE327891 TBA327891 TKW327891 TUS327891 UEO327891 UOK327891 UYG327891 VIC327891 VRY327891 WBU327891 WLQ327891 WVM327891 E393427 JA393427 SW393427 ACS393427 AMO393427 AWK393427 BGG393427 BQC393427 BZY393427 CJU393427 CTQ393427 DDM393427 DNI393427 DXE393427 EHA393427 EQW393427 FAS393427 FKO393427 FUK393427 GEG393427 GOC393427 GXY393427 HHU393427 HRQ393427 IBM393427 ILI393427 IVE393427 JFA393427 JOW393427 JYS393427 KIO393427 KSK393427 LCG393427 LMC393427 LVY393427 MFU393427 MPQ393427 MZM393427 NJI393427 NTE393427 ODA393427 OMW393427 OWS393427 PGO393427 PQK393427 QAG393427 QKC393427 QTY393427 RDU393427 RNQ393427 RXM393427 SHI393427 SRE393427 TBA393427 TKW393427 TUS393427 UEO393427 UOK393427 UYG393427 VIC393427 VRY393427 WBU393427 WLQ393427 WVM393427 E458963 JA458963 SW458963 ACS458963 AMO458963 AWK458963 BGG458963 BQC458963 BZY458963 CJU458963 CTQ458963 DDM458963 DNI458963 DXE458963 EHA458963 EQW458963 FAS458963 FKO458963 FUK458963 GEG458963 GOC458963 GXY458963 HHU458963 HRQ458963 IBM458963 ILI458963 IVE458963 JFA458963 JOW458963 JYS458963 KIO458963 KSK458963 LCG458963 LMC458963 LVY458963 MFU458963 MPQ458963 MZM458963 NJI458963 NTE458963 ODA458963 OMW458963 OWS458963 PGO458963 PQK458963 QAG458963 QKC458963 QTY458963 RDU458963 RNQ458963 RXM458963 SHI458963 SRE458963 TBA458963 TKW458963 TUS458963 UEO458963 UOK458963 UYG458963 VIC458963 VRY458963 WBU458963 WLQ458963 WVM458963 E524499 JA524499 SW524499 ACS524499 AMO524499 AWK524499 BGG524499 BQC524499 BZY524499 CJU524499 CTQ524499 DDM524499 DNI524499 DXE524499 EHA524499 EQW524499 FAS524499 FKO524499 FUK524499 GEG524499 GOC524499 GXY524499 HHU524499 HRQ524499 IBM524499 ILI524499 IVE524499 JFA524499 JOW524499 JYS524499 KIO524499 KSK524499 LCG524499 LMC524499 LVY524499 MFU524499 MPQ524499 MZM524499 NJI524499 NTE524499 ODA524499 OMW524499 OWS524499 PGO524499 PQK524499 QAG524499 QKC524499 QTY524499 RDU524499 RNQ524499 RXM524499 SHI524499 SRE524499 TBA524499 TKW524499 TUS524499 UEO524499 UOK524499 UYG524499 VIC524499 VRY524499 WBU524499 WLQ524499 WVM524499 E590035 JA590035 SW590035 ACS590035 AMO590035 AWK590035 BGG590035 BQC590035 BZY590035 CJU590035 CTQ590035 DDM590035 DNI590035 DXE590035 EHA590035 EQW590035 FAS590035 FKO590035 FUK590035 GEG590035 GOC590035 GXY590035 HHU590035 HRQ590035 IBM590035 ILI590035 IVE590035 JFA590035 JOW590035 JYS590035 KIO590035 KSK590035 LCG590035 LMC590035 LVY590035 MFU590035 MPQ590035 MZM590035 NJI590035 NTE590035 ODA590035 OMW590035 OWS590035 PGO590035 PQK590035 QAG590035 QKC590035 QTY590035 RDU590035 RNQ590035 RXM590035 SHI590035 SRE590035 TBA590035 TKW590035 TUS590035 UEO590035 UOK590035 UYG590035 VIC590035 VRY590035 WBU590035 WLQ590035 WVM590035 E655571 JA655571 SW655571 ACS655571 AMO655571 AWK655571 BGG655571 BQC655571 BZY655571 CJU655571 CTQ655571 DDM655571 DNI655571 DXE655571 EHA655571 EQW655571 FAS655571 FKO655571 FUK655571 GEG655571 GOC655571 GXY655571 HHU655571 HRQ655571 IBM655571 ILI655571 IVE655571 JFA655571 JOW655571 JYS655571 KIO655571 KSK655571 LCG655571 LMC655571 LVY655571 MFU655571 MPQ655571 MZM655571 NJI655571 NTE655571 ODA655571 OMW655571 OWS655571 PGO655571 PQK655571 QAG655571 QKC655571 QTY655571 RDU655571 RNQ655571 RXM655571 SHI655571 SRE655571 TBA655571 TKW655571 TUS655571 UEO655571 UOK655571 UYG655571 VIC655571 VRY655571 WBU655571 WLQ655571 WVM655571 E721107 JA721107 SW721107 ACS721107 AMO721107 AWK721107 BGG721107 BQC721107 BZY721107 CJU721107 CTQ721107 DDM721107 DNI721107 DXE721107 EHA721107 EQW721107 FAS721107 FKO721107 FUK721107 GEG721107 GOC721107 GXY721107 HHU721107 HRQ721107 IBM721107 ILI721107 IVE721107 JFA721107 JOW721107 JYS721107 KIO721107 KSK721107 LCG721107 LMC721107 LVY721107 MFU721107 MPQ721107 MZM721107 NJI721107 NTE721107 ODA721107 OMW721107 OWS721107 PGO721107 PQK721107 QAG721107 QKC721107 QTY721107 RDU721107 RNQ721107 RXM721107 SHI721107 SRE721107 TBA721107 TKW721107 TUS721107 UEO721107 UOK721107 UYG721107 VIC721107 VRY721107 WBU721107 WLQ721107 WVM721107 E786643 JA786643 SW786643 ACS786643 AMO786643 AWK786643 BGG786643 BQC786643 BZY786643 CJU786643 CTQ786643 DDM786643 DNI786643 DXE786643 EHA786643 EQW786643 FAS786643 FKO786643 FUK786643 GEG786643 GOC786643 GXY786643 HHU786643 HRQ786643 IBM786643 ILI786643 IVE786643 JFA786643 JOW786643 JYS786643 KIO786643 KSK786643 LCG786643 LMC786643 LVY786643 MFU786643 MPQ786643 MZM786643 NJI786643 NTE786643 ODA786643 OMW786643 OWS786643 PGO786643 PQK786643 QAG786643 QKC786643 QTY786643 RDU786643 RNQ786643 RXM786643 SHI786643 SRE786643 TBA786643 TKW786643 TUS786643 UEO786643 UOK786643 UYG786643 VIC786643 VRY786643 WBU786643 WLQ786643 WVM786643 E852179 JA852179 SW852179 ACS852179 AMO852179 AWK852179 BGG852179 BQC852179 BZY852179 CJU852179 CTQ852179 DDM852179 DNI852179 DXE852179 EHA852179 EQW852179 FAS852179 FKO852179 FUK852179 GEG852179 GOC852179 GXY852179 HHU852179 HRQ852179 IBM852179 ILI852179 IVE852179 JFA852179 JOW852179 JYS852179 KIO852179 KSK852179 LCG852179 LMC852179 LVY852179 MFU852179 MPQ852179 MZM852179 NJI852179 NTE852179 ODA852179 OMW852179 OWS852179 PGO852179 PQK852179 QAG852179 QKC852179 QTY852179 RDU852179 RNQ852179 RXM852179 SHI852179 SRE852179 TBA852179 TKW852179 TUS852179 UEO852179 UOK852179 UYG852179 VIC852179 VRY852179 WBU852179 WLQ852179 WVM852179 E917715 JA917715 SW917715 ACS917715 AMO917715 AWK917715 BGG917715 BQC917715 BZY917715 CJU917715 CTQ917715 DDM917715 DNI917715 DXE917715 EHA917715 EQW917715 FAS917715 FKO917715 FUK917715 GEG917715 GOC917715 GXY917715 HHU917715 HRQ917715 IBM917715 ILI917715 IVE917715 JFA917715 JOW917715 JYS917715 KIO917715 KSK917715 LCG917715 LMC917715 LVY917715 MFU917715 MPQ917715 MZM917715 NJI917715 NTE917715 ODA917715 OMW917715 OWS917715 PGO917715 PQK917715 QAG917715 QKC917715 QTY917715 RDU917715 RNQ917715 RXM917715 SHI917715 SRE917715 TBA917715 TKW917715 TUS917715 UEO917715 UOK917715 UYG917715 VIC917715 VRY917715 WBU917715 WLQ917715 WVM917715 E983251 JA983251 SW983251 ACS983251 AMO983251 AWK983251 BGG983251 BQC983251 BZY983251 CJU983251 CTQ983251 DDM983251 DNI983251 DXE983251 EHA983251 EQW983251 FAS983251 FKO983251 FUK983251 GEG983251 GOC983251 GXY983251 HHU983251 HRQ983251 IBM983251 ILI983251 IVE983251 JFA983251 JOW983251 JYS983251 KIO983251 KSK983251 LCG983251 LMC983251 LVY983251 MFU983251 MPQ983251 MZM983251 NJI983251 NTE983251 ODA983251 OMW983251 OWS983251 PGO983251 PQK983251 QAG983251 QKC983251 QTY983251 RDU983251 RNQ983251 RXM983251 SHI983251 SRE983251 TBA983251 TKW983251 TUS983251 UEO983251 UOK983251 UYG983251 VIC983251 VRY983251 WBU983251 WLQ983251 WVM983251"/>
  </dataValidations>
  <pageMargins left="0.39370078740157483" right="0.19685039370078741" top="0.94" bottom="0" header="0.74803149606299213" footer="1.299212598425197"/>
  <pageSetup paperSize="123"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Aranza Ayala Lara</dc:creator>
  <cp:lastModifiedBy>magda cadena</cp:lastModifiedBy>
  <dcterms:created xsi:type="dcterms:W3CDTF">2019-01-24T19:41:36Z</dcterms:created>
  <dcterms:modified xsi:type="dcterms:W3CDTF">2019-01-25T05:05:28Z</dcterms:modified>
</cp:coreProperties>
</file>