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gda cadena\Desktop\para cargar en la pagina\4to trimestre\trimestral\2-presupuestario\excel\"/>
    </mc:Choice>
  </mc:AlternateContent>
  <bookViews>
    <workbookView xWindow="0" yWindow="0" windowWidth="24000" windowHeight="8925"/>
  </bookViews>
  <sheets>
    <sheet name="COG" sheetId="1" r:id="rId1"/>
  </sheets>
  <definedNames>
    <definedName name="_xlnm._FilterDatabase" localSheetId="0" hidden="1">COG!$B$4:$I$77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7" i="1" l="1"/>
  <c r="I77" i="1" s="1"/>
  <c r="F76" i="1"/>
  <c r="I76" i="1" s="1"/>
  <c r="F75" i="1"/>
  <c r="I75" i="1" s="1"/>
  <c r="F74" i="1"/>
  <c r="I74" i="1" s="1"/>
  <c r="F73" i="1"/>
  <c r="I73" i="1" s="1"/>
  <c r="F72" i="1"/>
  <c r="I72" i="1" s="1"/>
  <c r="F71" i="1"/>
  <c r="I71" i="1" s="1"/>
  <c r="H70" i="1"/>
  <c r="G70" i="1"/>
  <c r="E70" i="1"/>
  <c r="D70" i="1"/>
  <c r="F70" i="1" s="1"/>
  <c r="I70" i="1" s="1"/>
  <c r="F69" i="1"/>
  <c r="I69" i="1" s="1"/>
  <c r="F68" i="1"/>
  <c r="I68" i="1" s="1"/>
  <c r="F67" i="1"/>
  <c r="I67" i="1" s="1"/>
  <c r="H66" i="1"/>
  <c r="G66" i="1"/>
  <c r="E66" i="1"/>
  <c r="D66" i="1"/>
  <c r="F66" i="1" s="1"/>
  <c r="I66" i="1" s="1"/>
  <c r="F65" i="1"/>
  <c r="I65" i="1" s="1"/>
  <c r="F64" i="1"/>
  <c r="I64" i="1" s="1"/>
  <c r="F63" i="1"/>
  <c r="I63" i="1" s="1"/>
  <c r="F62" i="1"/>
  <c r="I62" i="1" s="1"/>
  <c r="F61" i="1"/>
  <c r="I61" i="1" s="1"/>
  <c r="F60" i="1"/>
  <c r="I60" i="1" s="1"/>
  <c r="F59" i="1"/>
  <c r="I59" i="1" s="1"/>
  <c r="H58" i="1"/>
  <c r="G58" i="1"/>
  <c r="E58" i="1"/>
  <c r="D58" i="1"/>
  <c r="F58" i="1" s="1"/>
  <c r="I58" i="1" s="1"/>
  <c r="F57" i="1"/>
  <c r="I57" i="1" s="1"/>
  <c r="F56" i="1"/>
  <c r="I56" i="1" s="1"/>
  <c r="F55" i="1"/>
  <c r="I55" i="1" s="1"/>
  <c r="H54" i="1"/>
  <c r="G54" i="1"/>
  <c r="E54" i="1"/>
  <c r="D54" i="1"/>
  <c r="F54" i="1" s="1"/>
  <c r="I54" i="1" s="1"/>
  <c r="F53" i="1"/>
  <c r="I53" i="1" s="1"/>
  <c r="F52" i="1"/>
  <c r="I52" i="1" s="1"/>
  <c r="F51" i="1"/>
  <c r="I51" i="1" s="1"/>
  <c r="F50" i="1"/>
  <c r="I50" i="1" s="1"/>
  <c r="F49" i="1"/>
  <c r="I49" i="1" s="1"/>
  <c r="F48" i="1"/>
  <c r="I48" i="1" s="1"/>
  <c r="F47" i="1"/>
  <c r="I47" i="1" s="1"/>
  <c r="F46" i="1"/>
  <c r="I46" i="1" s="1"/>
  <c r="F45" i="1"/>
  <c r="I45" i="1" s="1"/>
  <c r="H44" i="1"/>
  <c r="G44" i="1"/>
  <c r="E44" i="1"/>
  <c r="D44" i="1"/>
  <c r="F44" i="1" s="1"/>
  <c r="I44" i="1" s="1"/>
  <c r="F43" i="1"/>
  <c r="I43" i="1" s="1"/>
  <c r="F42" i="1"/>
  <c r="I42" i="1" s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H34" i="1"/>
  <c r="G34" i="1"/>
  <c r="E34" i="1"/>
  <c r="D34" i="1"/>
  <c r="F34" i="1" s="1"/>
  <c r="I34" i="1" s="1"/>
  <c r="F33" i="1"/>
  <c r="I33" i="1" s="1"/>
  <c r="F32" i="1"/>
  <c r="I32" i="1" s="1"/>
  <c r="F31" i="1"/>
  <c r="I31" i="1" s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H24" i="1"/>
  <c r="G24" i="1"/>
  <c r="F24" i="1"/>
  <c r="I24" i="1" s="1"/>
  <c r="E24" i="1"/>
  <c r="D24" i="1"/>
  <c r="F23" i="1"/>
  <c r="I23" i="1" s="1"/>
  <c r="F22" i="1"/>
  <c r="I22" i="1" s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H14" i="1"/>
  <c r="G14" i="1"/>
  <c r="F14" i="1"/>
  <c r="I14" i="1" s="1"/>
  <c r="E14" i="1"/>
  <c r="D14" i="1"/>
  <c r="F13" i="1"/>
  <c r="I13" i="1" s="1"/>
  <c r="F12" i="1"/>
  <c r="I12" i="1" s="1"/>
  <c r="F11" i="1"/>
  <c r="I11" i="1" s="1"/>
  <c r="F10" i="1"/>
  <c r="I10" i="1" s="1"/>
  <c r="F9" i="1"/>
  <c r="I9" i="1" s="1"/>
  <c r="F8" i="1"/>
  <c r="I8" i="1" s="1"/>
  <c r="F7" i="1"/>
  <c r="I7" i="1" s="1"/>
  <c r="H6" i="1"/>
  <c r="H78" i="1" s="1"/>
  <c r="G6" i="1"/>
  <c r="G78" i="1" s="1"/>
  <c r="F6" i="1"/>
  <c r="I6" i="1" s="1"/>
  <c r="E6" i="1"/>
  <c r="E78" i="1" s="1"/>
  <c r="D6" i="1"/>
  <c r="D78" i="1" s="1"/>
  <c r="I78" i="1" l="1"/>
  <c r="F78" i="1"/>
</calcChain>
</file>

<file path=xl/sharedStrings.xml><?xml version="1.0" encoding="utf-8"?>
<sst xmlns="http://schemas.openxmlformats.org/spreadsheetml/2006/main" count="95" uniqueCount="91">
  <si>
    <t>INSTITUTO DE INFRAESTRUCTURA FISICA EDUCATIVA DE GUANAJUATO.
Estado Analítico del Ejercicio del Presupuesto de Egresos
Clasificación por Objeto del Gasto (Capítulo y Concepto)
Del 1 de Enero al 31 de Diciembre de 2018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</si>
  <si>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</si>
  <si>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</si>
  <si>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</si>
  <si>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</si>
  <si>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</si>
  <si>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</si>
  <si>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</si>
  <si>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</si>
  <si>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</si>
  <si>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</si>
  <si>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</si>
  <si>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</si>
  <si>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</si>
  <si>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</si>
  <si>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</si>
  <si>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</si>
  <si>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</si>
  <si>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</si>
  <si>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</si>
  <si>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</si>
  <si>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</si>
  <si>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</si>
  <si>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</si>
  <si>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</si>
  <si>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</si>
  <si>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</si>
  <si>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</si>
  <si>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</si>
  <si>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</si>
  <si>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</si>
  <si>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</si>
  <si>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</si>
  <si>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</si>
  <si>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</si>
  <si>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</si>
  <si>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</si>
  <si>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</si>
  <si>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</si>
  <si>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</si>
  <si>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</si>
  <si>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</si>
  <si>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</si>
  <si>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</si>
  <si>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</si>
  <si>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</si>
  <si>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</si>
  <si>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</si>
  <si>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</si>
  <si>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</si>
  <si>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</si>
  <si>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</si>
  <si>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</si>
  <si>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</si>
  <si>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</si>
  <si>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</si>
  <si>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</si>
  <si>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</si>
  <si>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</si>
  <si>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</si>
  <si>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</si>
  <si>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</si>
  <si>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</si>
  <si>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</si>
  <si>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</si>
  <si>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</si>
  <si>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</si>
  <si>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</si>
  <si>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</si>
  <si>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</si>
  <si>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</si>
  <si>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</si>
  <si>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</si>
  <si>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</si>
  <si>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</si>
  <si>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</si>
  <si>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</si>
  <si>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</si>
  <si>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</si>
  <si>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</si>
  <si>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</si>
  <si>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</si>
  <si>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</si>
  <si>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</si>
  <si>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Bajo protesta de decir verdad declaramos que los Estados Financieros y sus Notas son razonablemente correctos y responsabilidad del emisor</t>
  </si>
  <si>
    <t xml:space="preserve"> </t>
  </si>
  <si>
    <t>____________________________________</t>
  </si>
  <si>
    <t>Ing. Pedro Peredo Medina</t>
  </si>
  <si>
    <t>C.P.Cecilio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</si>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</sst>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0" xfId="0" applyProtection="1">
      <protection locked="0"/>
    </xf>
    <xf numFmtId="4" fontId="2" fillId="2" borderId="9" xfId="1" applyNumberFormat="1" applyFont="1" applyFill="1" applyBorder="1" applyAlignment="1">
      <alignment horizontal="center" vertical="center" wrapText="1"/>
    </xf>
    <xf numFmtId="0" fontId="2" fillId="2" borderId="9" xfId="1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left"/>
    </xf>
    <xf numFmtId="0" fontId="2" fillId="0" borderId="0" xfId="0" applyFont="1" applyFill="1" applyBorder="1" applyProtection="1"/>
    <xf numFmtId="3" fontId="3" fillId="0" borderId="6" xfId="0" applyNumberFormat="1" applyFont="1" applyFill="1" applyBorder="1" applyProtection="1">
      <protection locked="0"/>
    </xf>
    <xf numFmtId="0" fontId="3" fillId="0" borderId="7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/>
    </xf>
    <xf numFmtId="3" fontId="3" fillId="0" borderId="13" xfId="0" applyNumberFormat="1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/>
    </xf>
    <xf numFmtId="0" fontId="3" fillId="0" borderId="14" xfId="0" applyFont="1" applyFill="1" applyBorder="1" applyAlignment="1" applyProtection="1">
      <alignment horizontal="left"/>
    </xf>
    <xf numFmtId="3" fontId="3" fillId="0" borderId="10" xfId="0" applyNumberFormat="1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0" fontId="2" fillId="0" borderId="14" xfId="0" applyFont="1" applyFill="1" applyBorder="1" applyAlignment="1" applyProtection="1">
      <alignment horizontal="left"/>
      <protection locked="0"/>
    </xf>
    <xf numFmtId="3" fontId="2" fillId="0" borderId="10" xfId="0" applyNumberFormat="1" applyFont="1" applyFill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/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86"/>
  <sheetViews>
    <sheetView showGridLines="0" tabSelected="1" workbookViewId="0">
      <selection activeCell="L7" sqref="L7"/>
    </sheetView>
  </sheetViews>
  <sheetFormatPr baseColWidth="10" defaultRowHeight="11.25" x14ac:dyDescent="0.2"/>
  <cols>
    <col min="1" max="1" width="12" style="1"/>
    <col min="2" max="2" width="5.83203125" style="1" customWidth="1"/>
    <col min="3" max="3" width="62.83203125" style="1" customWidth="1"/>
    <col min="4" max="4" width="18.33203125" style="1" customWidth="1"/>
    <col min="5" max="5" width="19.83203125" style="1" customWidth="1"/>
    <col min="6" max="9" width="18.33203125" style="1" customWidth="1"/>
    <col min="10" max="16384" width="12" style="1"/>
  </cols>
  <sheetData>
    <row r="2" spans="2:9" ht="50.1" customHeight="1" x14ac:dyDescent="0.2">
      <c r="B2" s="19" t="s">
        <v>0</v>
      </c>
      <c r="C2" s="20"/>
      <c r="D2" s="20"/>
      <c r="E2" s="20"/>
      <c r="F2" s="20"/>
      <c r="G2" s="20"/>
      <c r="H2" s="20"/>
      <c r="I2" s="21"/>
    </row>
    <row r="3" spans="2:9" x14ac:dyDescent="0.2">
      <c r="B3" s="22" t="s">
        <v>1</v>
      </c>
      <c r="C3" s="23"/>
      <c r="D3" s="19" t="s">
        <v>2</v>
      </c>
      <c r="E3" s="20"/>
      <c r="F3" s="20"/>
      <c r="G3" s="20"/>
      <c r="H3" s="21"/>
      <c r="I3" s="28" t="s">
        <v>3</v>
      </c>
    </row>
    <row r="4" spans="2:9" ht="24.95" customHeight="1" x14ac:dyDescent="0.2">
      <c r="B4" s="24"/>
      <c r="C4" s="25"/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9"/>
    </row>
    <row r="5" spans="2:9" x14ac:dyDescent="0.2">
      <c r="B5" s="26"/>
      <c r="C5" s="27"/>
      <c r="D5" s="3">
        <v>1</v>
      </c>
      <c r="E5" s="3">
        <v>2</v>
      </c>
      <c r="F5" s="3" t="s">
        <v>9</v>
      </c>
      <c r="G5" s="3">
        <v>4</v>
      </c>
      <c r="H5" s="3">
        <v>5</v>
      </c>
      <c r="I5" s="3" t="s">
        <v>10</v>
      </c>
    </row>
    <row r="6" spans="2:9" x14ac:dyDescent="0.2">
      <c r="B6" s="4" t="s">
        <v>11</v>
      </c>
      <c r="C6" s="5"/>
      <c r="D6" s="6">
        <f>SUM(D7:D13)</f>
        <v>54756765.129999995</v>
      </c>
      <c r="E6" s="6">
        <f>SUM(E7:E13)</f>
        <v>21346108.740000002</v>
      </c>
      <c r="F6" s="6">
        <f>D6+E6</f>
        <v>76102873.870000005</v>
      </c>
      <c r="G6" s="6">
        <f>SUM(G7:G13)</f>
        <v>75652873.870000005</v>
      </c>
      <c r="H6" s="6">
        <f>SUM(H7:H13)</f>
        <v>75652873.870000005</v>
      </c>
      <c r="I6" s="6">
        <f>F6-G6</f>
        <v>450000</v>
      </c>
    </row>
    <row r="7" spans="2:9" x14ac:dyDescent="0.2">
      <c r="B7" s="7"/>
      <c r="C7" s="8" t="s">
        <v>12</v>
      </c>
      <c r="D7" s="9">
        <v>8429040</v>
      </c>
      <c r="E7" s="9">
        <v>215866.64</v>
      </c>
      <c r="F7" s="9">
        <f t="shared" ref="F7:F70" si="0">D7+E7</f>
        <v>8644906.6400000006</v>
      </c>
      <c r="G7" s="9">
        <v>8644906.6400000006</v>
      </c>
      <c r="H7" s="9">
        <v>8644906.6400000006</v>
      </c>
      <c r="I7" s="9">
        <f t="shared" ref="I7:I70" si="1">F7-G7</f>
        <v>0</v>
      </c>
    </row>
    <row r="8" spans="2:9" x14ac:dyDescent="0.2">
      <c r="B8" s="7"/>
      <c r="C8" s="8" t="s">
        <v>13</v>
      </c>
      <c r="D8" s="9">
        <v>21207226.489999998</v>
      </c>
      <c r="E8" s="9">
        <v>18230404.850000001</v>
      </c>
      <c r="F8" s="9">
        <f t="shared" si="0"/>
        <v>39437631.340000004</v>
      </c>
      <c r="G8" s="9">
        <v>38987631.340000004</v>
      </c>
      <c r="H8" s="9">
        <v>38987631.340000004</v>
      </c>
      <c r="I8" s="9">
        <f t="shared" si="1"/>
        <v>450000</v>
      </c>
    </row>
    <row r="9" spans="2:9" x14ac:dyDescent="0.2">
      <c r="B9" s="7"/>
      <c r="C9" s="8" t="s">
        <v>14</v>
      </c>
      <c r="D9" s="9">
        <v>11748081</v>
      </c>
      <c r="E9" s="9">
        <v>358119.54</v>
      </c>
      <c r="F9" s="9">
        <f t="shared" si="0"/>
        <v>12106200.539999999</v>
      </c>
      <c r="G9" s="9">
        <v>12106200.539999999</v>
      </c>
      <c r="H9" s="9">
        <v>12106200.539999999</v>
      </c>
      <c r="I9" s="9">
        <f t="shared" si="1"/>
        <v>0</v>
      </c>
    </row>
    <row r="10" spans="2:9" x14ac:dyDescent="0.2">
      <c r="B10" s="7"/>
      <c r="C10" s="8" t="s">
        <v>15</v>
      </c>
      <c r="D10" s="9">
        <v>4704537.6399999997</v>
      </c>
      <c r="E10" s="9">
        <v>698905.58</v>
      </c>
      <c r="F10" s="9">
        <f t="shared" si="0"/>
        <v>5403443.2199999997</v>
      </c>
      <c r="G10" s="9">
        <v>5403443.2199999997</v>
      </c>
      <c r="H10" s="9">
        <v>5403443.2199999997</v>
      </c>
      <c r="I10" s="9">
        <f t="shared" si="1"/>
        <v>0</v>
      </c>
    </row>
    <row r="11" spans="2:9" x14ac:dyDescent="0.2">
      <c r="B11" s="7"/>
      <c r="C11" s="8" t="s">
        <v>16</v>
      </c>
      <c r="D11" s="9">
        <v>8659968</v>
      </c>
      <c r="E11" s="9">
        <v>1841376.85</v>
      </c>
      <c r="F11" s="9">
        <f t="shared" si="0"/>
        <v>10501344.85</v>
      </c>
      <c r="G11" s="9">
        <v>10501344.85</v>
      </c>
      <c r="H11" s="9">
        <v>10501344.85</v>
      </c>
      <c r="I11" s="9">
        <f t="shared" si="1"/>
        <v>0</v>
      </c>
    </row>
    <row r="12" spans="2:9" x14ac:dyDescent="0.2">
      <c r="B12" s="7"/>
      <c r="C12" s="8" t="s">
        <v>17</v>
      </c>
      <c r="D12" s="9">
        <v>0</v>
      </c>
      <c r="E12" s="9">
        <v>0</v>
      </c>
      <c r="F12" s="9">
        <f t="shared" si="0"/>
        <v>0</v>
      </c>
      <c r="G12" s="9">
        <v>0</v>
      </c>
      <c r="H12" s="9">
        <v>0</v>
      </c>
      <c r="I12" s="9">
        <f t="shared" si="1"/>
        <v>0</v>
      </c>
    </row>
    <row r="13" spans="2:9" x14ac:dyDescent="0.2">
      <c r="B13" s="7"/>
      <c r="C13" s="8" t="s">
        <v>18</v>
      </c>
      <c r="D13" s="9">
        <v>7912</v>
      </c>
      <c r="E13" s="9">
        <v>1435.28</v>
      </c>
      <c r="F13" s="9">
        <f t="shared" si="0"/>
        <v>9347.2800000000007</v>
      </c>
      <c r="G13" s="9">
        <v>9347.2800000000007</v>
      </c>
      <c r="H13" s="9">
        <v>9347.2800000000007</v>
      </c>
      <c r="I13" s="9">
        <f t="shared" si="1"/>
        <v>0</v>
      </c>
    </row>
    <row r="14" spans="2:9" x14ac:dyDescent="0.2">
      <c r="B14" s="4" t="s">
        <v>19</v>
      </c>
      <c r="C14" s="5"/>
      <c r="D14" s="9">
        <f>SUM(D15:D23)</f>
        <v>2872986.84</v>
      </c>
      <c r="E14" s="9">
        <f>SUM(E15:E23)</f>
        <v>2104840.42</v>
      </c>
      <c r="F14" s="9">
        <f t="shared" si="0"/>
        <v>4977827.26</v>
      </c>
      <c r="G14" s="9">
        <f>SUM(G15:G23)</f>
        <v>4977827.26</v>
      </c>
      <c r="H14" s="9">
        <f>SUM(H15:H23)</f>
        <v>4971052.4000000004</v>
      </c>
      <c r="I14" s="9">
        <f t="shared" si="1"/>
        <v>0</v>
      </c>
    </row>
    <row r="15" spans="2:9" x14ac:dyDescent="0.2">
      <c r="B15" s="7"/>
      <c r="C15" s="8" t="s">
        <v>20</v>
      </c>
      <c r="D15" s="9">
        <v>334228.59000000003</v>
      </c>
      <c r="E15" s="9">
        <v>238815.88</v>
      </c>
      <c r="F15" s="9">
        <f t="shared" si="0"/>
        <v>573044.47</v>
      </c>
      <c r="G15" s="9">
        <v>573044.47</v>
      </c>
      <c r="H15" s="9">
        <v>568090.81000000006</v>
      </c>
      <c r="I15" s="9">
        <f t="shared" si="1"/>
        <v>0</v>
      </c>
    </row>
    <row r="16" spans="2:9" x14ac:dyDescent="0.2">
      <c r="B16" s="7"/>
      <c r="C16" s="8" t="s">
        <v>21</v>
      </c>
      <c r="D16" s="9">
        <v>60932.59</v>
      </c>
      <c r="E16" s="9">
        <v>57637.47</v>
      </c>
      <c r="F16" s="9">
        <f t="shared" si="0"/>
        <v>118570.06</v>
      </c>
      <c r="G16" s="9">
        <v>118570.06</v>
      </c>
      <c r="H16" s="9">
        <v>118570.06</v>
      </c>
      <c r="I16" s="9">
        <f t="shared" si="1"/>
        <v>0</v>
      </c>
    </row>
    <row r="17" spans="2:9" x14ac:dyDescent="0.2">
      <c r="B17" s="7"/>
      <c r="C17" s="8" t="s">
        <v>22</v>
      </c>
      <c r="D17" s="9">
        <v>0</v>
      </c>
      <c r="E17" s="9">
        <v>0</v>
      </c>
      <c r="F17" s="9">
        <f t="shared" si="0"/>
        <v>0</v>
      </c>
      <c r="G17" s="9">
        <v>0</v>
      </c>
      <c r="H17" s="9">
        <v>0</v>
      </c>
      <c r="I17" s="9">
        <f t="shared" si="1"/>
        <v>0</v>
      </c>
    </row>
    <row r="18" spans="2:9" x14ac:dyDescent="0.2">
      <c r="B18" s="7"/>
      <c r="C18" s="8" t="s">
        <v>23</v>
      </c>
      <c r="D18" s="9">
        <v>74275.289999999994</v>
      </c>
      <c r="E18" s="9">
        <v>-6907.07</v>
      </c>
      <c r="F18" s="9">
        <f t="shared" si="0"/>
        <v>67368.22</v>
      </c>
      <c r="G18" s="9">
        <v>67368.22</v>
      </c>
      <c r="H18" s="9">
        <v>67368.22</v>
      </c>
      <c r="I18" s="9">
        <f t="shared" si="1"/>
        <v>0</v>
      </c>
    </row>
    <row r="19" spans="2:9" x14ac:dyDescent="0.2">
      <c r="B19" s="7"/>
      <c r="C19" s="8" t="s">
        <v>24</v>
      </c>
      <c r="D19" s="9">
        <v>25232</v>
      </c>
      <c r="E19" s="9">
        <v>-18255</v>
      </c>
      <c r="F19" s="9">
        <f t="shared" si="0"/>
        <v>6977</v>
      </c>
      <c r="G19" s="9">
        <v>6977</v>
      </c>
      <c r="H19" s="9">
        <v>6977</v>
      </c>
      <c r="I19" s="9">
        <f t="shared" si="1"/>
        <v>0</v>
      </c>
    </row>
    <row r="20" spans="2:9" x14ac:dyDescent="0.2">
      <c r="B20" s="7"/>
      <c r="C20" s="8" t="s">
        <v>25</v>
      </c>
      <c r="D20" s="9">
        <v>2315939.34</v>
      </c>
      <c r="E20" s="9">
        <v>1801923.16</v>
      </c>
      <c r="F20" s="9">
        <f t="shared" si="0"/>
        <v>4117862.5</v>
      </c>
      <c r="G20" s="9">
        <v>4117862.5</v>
      </c>
      <c r="H20" s="9">
        <v>4117862.5</v>
      </c>
      <c r="I20" s="9">
        <f t="shared" si="1"/>
        <v>0</v>
      </c>
    </row>
    <row r="21" spans="2:9" x14ac:dyDescent="0.2">
      <c r="B21" s="7"/>
      <c r="C21" s="8" t="s">
        <v>26</v>
      </c>
      <c r="D21" s="9">
        <v>0</v>
      </c>
      <c r="E21" s="9">
        <v>9131.16</v>
      </c>
      <c r="F21" s="9">
        <f t="shared" si="0"/>
        <v>9131.16</v>
      </c>
      <c r="G21" s="9">
        <v>9131.16</v>
      </c>
      <c r="H21" s="9">
        <v>9131.16</v>
      </c>
      <c r="I21" s="9">
        <f t="shared" si="1"/>
        <v>0</v>
      </c>
    </row>
    <row r="22" spans="2:9" x14ac:dyDescent="0.2">
      <c r="B22" s="7"/>
      <c r="C22" s="8" t="s">
        <v>27</v>
      </c>
      <c r="D22" s="9">
        <v>0</v>
      </c>
      <c r="E22" s="9">
        <v>0</v>
      </c>
      <c r="F22" s="9">
        <f t="shared" si="0"/>
        <v>0</v>
      </c>
      <c r="G22" s="9">
        <v>0</v>
      </c>
      <c r="H22" s="9">
        <v>0</v>
      </c>
      <c r="I22" s="9">
        <f t="shared" si="1"/>
        <v>0</v>
      </c>
    </row>
    <row r="23" spans="2:9" x14ac:dyDescent="0.2">
      <c r="B23" s="7"/>
      <c r="C23" s="8" t="s">
        <v>28</v>
      </c>
      <c r="D23" s="9">
        <v>62379.03</v>
      </c>
      <c r="E23" s="9">
        <v>22494.82</v>
      </c>
      <c r="F23" s="9">
        <f t="shared" si="0"/>
        <v>84873.85</v>
      </c>
      <c r="G23" s="9">
        <v>84873.85</v>
      </c>
      <c r="H23" s="9">
        <v>83052.649999999994</v>
      </c>
      <c r="I23" s="9">
        <f t="shared" si="1"/>
        <v>0</v>
      </c>
    </row>
    <row r="24" spans="2:9" x14ac:dyDescent="0.2">
      <c r="B24" s="4" t="s">
        <v>29</v>
      </c>
      <c r="C24" s="5"/>
      <c r="D24" s="9">
        <f>SUM(D25:D33)</f>
        <v>6495135.6799999997</v>
      </c>
      <c r="E24" s="9">
        <f>SUM(E25:E33)</f>
        <v>111161841.3</v>
      </c>
      <c r="F24" s="9">
        <f t="shared" si="0"/>
        <v>117656976.97999999</v>
      </c>
      <c r="G24" s="9">
        <f>SUM(G25:G33)</f>
        <v>117414112.25999999</v>
      </c>
      <c r="H24" s="9">
        <f>SUM(H25:H33)</f>
        <v>117409289.25999999</v>
      </c>
      <c r="I24" s="9">
        <f t="shared" si="1"/>
        <v>242864.71999999881</v>
      </c>
    </row>
    <row r="25" spans="2:9" x14ac:dyDescent="0.2">
      <c r="B25" s="7"/>
      <c r="C25" s="8" t="s">
        <v>30</v>
      </c>
      <c r="D25" s="9">
        <v>1314637.94</v>
      </c>
      <c r="E25" s="9">
        <v>-451414.55</v>
      </c>
      <c r="F25" s="9">
        <f t="shared" si="0"/>
        <v>863223.3899999999</v>
      </c>
      <c r="G25" s="9">
        <v>863223.39</v>
      </c>
      <c r="H25" s="9">
        <v>863223.39</v>
      </c>
      <c r="I25" s="9">
        <f t="shared" si="1"/>
        <v>0</v>
      </c>
    </row>
    <row r="26" spans="2:9" x14ac:dyDescent="0.2">
      <c r="B26" s="7"/>
      <c r="C26" s="8" t="s">
        <v>31</v>
      </c>
      <c r="D26" s="9">
        <v>30000</v>
      </c>
      <c r="E26" s="9">
        <v>1587830.9</v>
      </c>
      <c r="F26" s="9">
        <f t="shared" si="0"/>
        <v>1617830.9</v>
      </c>
      <c r="G26" s="9">
        <v>1617416.12</v>
      </c>
      <c r="H26" s="9">
        <v>1617416.12</v>
      </c>
      <c r="I26" s="9">
        <f t="shared" si="1"/>
        <v>414.77999999979511</v>
      </c>
    </row>
    <row r="27" spans="2:9" x14ac:dyDescent="0.2">
      <c r="B27" s="7"/>
      <c r="C27" s="8" t="s">
        <v>32</v>
      </c>
      <c r="D27" s="9">
        <v>993893.56</v>
      </c>
      <c r="E27" s="9">
        <v>946398.94</v>
      </c>
      <c r="F27" s="9">
        <f t="shared" si="0"/>
        <v>1940292.5</v>
      </c>
      <c r="G27" s="9">
        <v>1747843.14</v>
      </c>
      <c r="H27" s="9">
        <v>1747843.14</v>
      </c>
      <c r="I27" s="9">
        <f t="shared" si="1"/>
        <v>192449.3600000001</v>
      </c>
    </row>
    <row r="28" spans="2:9" x14ac:dyDescent="0.2">
      <c r="B28" s="7"/>
      <c r="C28" s="8" t="s">
        <v>33</v>
      </c>
      <c r="D28" s="9">
        <v>666662.35</v>
      </c>
      <c r="E28" s="9">
        <v>189746.25</v>
      </c>
      <c r="F28" s="9">
        <f t="shared" si="0"/>
        <v>856408.6</v>
      </c>
      <c r="G28" s="9">
        <v>856408.02</v>
      </c>
      <c r="H28" s="9">
        <v>856408.02</v>
      </c>
      <c r="I28" s="9">
        <f t="shared" si="1"/>
        <v>0.57999999995809048</v>
      </c>
    </row>
    <row r="29" spans="2:9" x14ac:dyDescent="0.2">
      <c r="B29" s="7"/>
      <c r="C29" s="8" t="s">
        <v>34</v>
      </c>
      <c r="D29" s="9">
        <v>1039779.18</v>
      </c>
      <c r="E29" s="9">
        <v>105523657.13</v>
      </c>
      <c r="F29" s="9">
        <f t="shared" si="0"/>
        <v>106563436.31</v>
      </c>
      <c r="G29" s="9">
        <v>106563436.31</v>
      </c>
      <c r="H29" s="9">
        <v>106558796.31</v>
      </c>
      <c r="I29" s="9">
        <f t="shared" si="1"/>
        <v>0</v>
      </c>
    </row>
    <row r="30" spans="2:9" x14ac:dyDescent="0.2">
      <c r="B30" s="7"/>
      <c r="C30" s="8" t="s">
        <v>35</v>
      </c>
      <c r="D30" s="9">
        <v>1147700</v>
      </c>
      <c r="E30" s="9">
        <v>2947473.82</v>
      </c>
      <c r="F30" s="9">
        <f t="shared" si="0"/>
        <v>4095173.82</v>
      </c>
      <c r="G30" s="9">
        <v>4095173.82</v>
      </c>
      <c r="H30" s="9">
        <v>4095173.82</v>
      </c>
      <c r="I30" s="9">
        <f t="shared" si="1"/>
        <v>0</v>
      </c>
    </row>
    <row r="31" spans="2:9" x14ac:dyDescent="0.2">
      <c r="B31" s="7"/>
      <c r="C31" s="8" t="s">
        <v>36</v>
      </c>
      <c r="D31" s="9">
        <v>126261.39</v>
      </c>
      <c r="E31" s="9">
        <v>-24585.45</v>
      </c>
      <c r="F31" s="9">
        <f t="shared" si="0"/>
        <v>101675.94</v>
      </c>
      <c r="G31" s="9">
        <v>101675.94</v>
      </c>
      <c r="H31" s="9">
        <v>101492.94</v>
      </c>
      <c r="I31" s="9">
        <f t="shared" si="1"/>
        <v>0</v>
      </c>
    </row>
    <row r="32" spans="2:9" x14ac:dyDescent="0.2">
      <c r="B32" s="7"/>
      <c r="C32" s="8" t="s">
        <v>37</v>
      </c>
      <c r="D32" s="9">
        <v>167228.5</v>
      </c>
      <c r="E32" s="9">
        <v>77604.06</v>
      </c>
      <c r="F32" s="9">
        <f t="shared" si="0"/>
        <v>244832.56</v>
      </c>
      <c r="G32" s="9">
        <v>244832.56</v>
      </c>
      <c r="H32" s="9">
        <v>244832.56</v>
      </c>
      <c r="I32" s="9">
        <f t="shared" si="1"/>
        <v>0</v>
      </c>
    </row>
    <row r="33" spans="2:9" x14ac:dyDescent="0.2">
      <c r="B33" s="7"/>
      <c r="C33" s="8" t="s">
        <v>38</v>
      </c>
      <c r="D33" s="9">
        <v>1008972.76</v>
      </c>
      <c r="E33" s="9">
        <v>365130.2</v>
      </c>
      <c r="F33" s="9">
        <f t="shared" si="0"/>
        <v>1374102.96</v>
      </c>
      <c r="G33" s="9">
        <v>1324102.96</v>
      </c>
      <c r="H33" s="9">
        <v>1324102.96</v>
      </c>
      <c r="I33" s="9">
        <f t="shared" si="1"/>
        <v>50000</v>
      </c>
    </row>
    <row r="34" spans="2:9" x14ac:dyDescent="0.2">
      <c r="B34" s="4" t="s">
        <v>39</v>
      </c>
      <c r="C34" s="5"/>
      <c r="D34" s="9">
        <f>SUM(D35:D43)</f>
        <v>53820</v>
      </c>
      <c r="E34" s="9">
        <f>SUM(E35:E43)</f>
        <v>21861.18</v>
      </c>
      <c r="F34" s="9">
        <f t="shared" si="0"/>
        <v>75681.179999999993</v>
      </c>
      <c r="G34" s="9">
        <f>SUM(G35:G43)</f>
        <v>75681.179999999993</v>
      </c>
      <c r="H34" s="9">
        <f>SUM(H35:H43)</f>
        <v>75681.179999999993</v>
      </c>
      <c r="I34" s="9">
        <f t="shared" si="1"/>
        <v>0</v>
      </c>
    </row>
    <row r="35" spans="2:9" x14ac:dyDescent="0.2">
      <c r="B35" s="7"/>
      <c r="C35" s="8" t="s">
        <v>40</v>
      </c>
      <c r="D35" s="9">
        <v>0</v>
      </c>
      <c r="E35" s="9">
        <v>0</v>
      </c>
      <c r="F35" s="9">
        <f t="shared" si="0"/>
        <v>0</v>
      </c>
      <c r="G35" s="9">
        <v>0</v>
      </c>
      <c r="H35" s="9">
        <v>0</v>
      </c>
      <c r="I35" s="9">
        <f t="shared" si="1"/>
        <v>0</v>
      </c>
    </row>
    <row r="36" spans="2:9" x14ac:dyDescent="0.2">
      <c r="B36" s="7"/>
      <c r="C36" s="8" t="s">
        <v>41</v>
      </c>
      <c r="D36" s="9">
        <v>0</v>
      </c>
      <c r="E36" s="9">
        <v>10000</v>
      </c>
      <c r="F36" s="9">
        <f t="shared" si="0"/>
        <v>10000</v>
      </c>
      <c r="G36" s="9">
        <v>10000</v>
      </c>
      <c r="H36" s="9">
        <v>10000</v>
      </c>
      <c r="I36" s="9">
        <f t="shared" si="1"/>
        <v>0</v>
      </c>
    </row>
    <row r="37" spans="2:9" x14ac:dyDescent="0.2">
      <c r="B37" s="7"/>
      <c r="C37" s="8" t="s">
        <v>42</v>
      </c>
      <c r="D37" s="9">
        <v>0</v>
      </c>
      <c r="E37" s="9">
        <v>0</v>
      </c>
      <c r="F37" s="9">
        <f t="shared" si="0"/>
        <v>0</v>
      </c>
      <c r="G37" s="9">
        <v>0</v>
      </c>
      <c r="H37" s="9">
        <v>0</v>
      </c>
      <c r="I37" s="9">
        <f t="shared" si="1"/>
        <v>0</v>
      </c>
    </row>
    <row r="38" spans="2:9" x14ac:dyDescent="0.2">
      <c r="B38" s="7"/>
      <c r="C38" s="8" t="s">
        <v>43</v>
      </c>
      <c r="D38" s="9">
        <v>0</v>
      </c>
      <c r="E38" s="9">
        <v>0</v>
      </c>
      <c r="F38" s="9">
        <f t="shared" si="0"/>
        <v>0</v>
      </c>
      <c r="G38" s="9">
        <v>0</v>
      </c>
      <c r="H38" s="9">
        <v>0</v>
      </c>
      <c r="I38" s="9">
        <f t="shared" si="1"/>
        <v>0</v>
      </c>
    </row>
    <row r="39" spans="2:9" x14ac:dyDescent="0.2">
      <c r="B39" s="7"/>
      <c r="C39" s="8" t="s">
        <v>44</v>
      </c>
      <c r="D39" s="9">
        <v>53820</v>
      </c>
      <c r="E39" s="9">
        <v>11861.18</v>
      </c>
      <c r="F39" s="9">
        <f t="shared" si="0"/>
        <v>65681.179999999993</v>
      </c>
      <c r="G39" s="9">
        <v>65681.179999999993</v>
      </c>
      <c r="H39" s="9">
        <v>65681.179999999993</v>
      </c>
      <c r="I39" s="9">
        <f t="shared" si="1"/>
        <v>0</v>
      </c>
    </row>
    <row r="40" spans="2:9" x14ac:dyDescent="0.2">
      <c r="B40" s="7"/>
      <c r="C40" s="8" t="s">
        <v>45</v>
      </c>
      <c r="D40" s="9">
        <v>0</v>
      </c>
      <c r="E40" s="9">
        <v>0</v>
      </c>
      <c r="F40" s="9">
        <f t="shared" si="0"/>
        <v>0</v>
      </c>
      <c r="G40" s="9">
        <v>0</v>
      </c>
      <c r="H40" s="9">
        <v>0</v>
      </c>
      <c r="I40" s="9">
        <f t="shared" si="1"/>
        <v>0</v>
      </c>
    </row>
    <row r="41" spans="2:9" x14ac:dyDescent="0.2">
      <c r="B41" s="7"/>
      <c r="C41" s="8" t="s">
        <v>46</v>
      </c>
      <c r="D41" s="9">
        <v>0</v>
      </c>
      <c r="E41" s="9">
        <v>0</v>
      </c>
      <c r="F41" s="9">
        <f t="shared" si="0"/>
        <v>0</v>
      </c>
      <c r="G41" s="9">
        <v>0</v>
      </c>
      <c r="H41" s="9">
        <v>0</v>
      </c>
      <c r="I41" s="9">
        <f t="shared" si="1"/>
        <v>0</v>
      </c>
    </row>
    <row r="42" spans="2:9" x14ac:dyDescent="0.2">
      <c r="B42" s="7"/>
      <c r="C42" s="8" t="s">
        <v>47</v>
      </c>
      <c r="D42" s="9">
        <v>0</v>
      </c>
      <c r="E42" s="9">
        <v>0</v>
      </c>
      <c r="F42" s="9">
        <f t="shared" si="0"/>
        <v>0</v>
      </c>
      <c r="G42" s="9">
        <v>0</v>
      </c>
      <c r="H42" s="9">
        <v>0</v>
      </c>
      <c r="I42" s="9">
        <f t="shared" si="1"/>
        <v>0</v>
      </c>
    </row>
    <row r="43" spans="2:9" x14ac:dyDescent="0.2">
      <c r="B43" s="7"/>
      <c r="C43" s="8" t="s">
        <v>48</v>
      </c>
      <c r="D43" s="9">
        <v>0</v>
      </c>
      <c r="E43" s="9">
        <v>0</v>
      </c>
      <c r="F43" s="9">
        <f t="shared" si="0"/>
        <v>0</v>
      </c>
      <c r="G43" s="9">
        <v>0</v>
      </c>
      <c r="H43" s="9">
        <v>0</v>
      </c>
      <c r="I43" s="9">
        <f t="shared" si="1"/>
        <v>0</v>
      </c>
    </row>
    <row r="44" spans="2:9" x14ac:dyDescent="0.2">
      <c r="B44" s="4" t="s">
        <v>49</v>
      </c>
      <c r="C44" s="5"/>
      <c r="D44" s="9">
        <f>SUM(D45:D53)</f>
        <v>3000000</v>
      </c>
      <c r="E44" s="9">
        <f>SUM(E45:E53)</f>
        <v>3037883.84</v>
      </c>
      <c r="F44" s="9">
        <f t="shared" si="0"/>
        <v>6037883.8399999999</v>
      </c>
      <c r="G44" s="9">
        <f>SUM(G45:G53)</f>
        <v>5561442.9399999995</v>
      </c>
      <c r="H44" s="9">
        <f>SUM(H45:H53)</f>
        <v>5561442.9399999995</v>
      </c>
      <c r="I44" s="9">
        <f t="shared" si="1"/>
        <v>476440.90000000037</v>
      </c>
    </row>
    <row r="45" spans="2:9" x14ac:dyDescent="0.2">
      <c r="B45" s="7"/>
      <c r="C45" s="8" t="s">
        <v>50</v>
      </c>
      <c r="D45" s="9">
        <v>0</v>
      </c>
      <c r="E45" s="9">
        <v>725915.2</v>
      </c>
      <c r="F45" s="9">
        <f t="shared" si="0"/>
        <v>725915.2</v>
      </c>
      <c r="G45" s="9">
        <v>435995.79</v>
      </c>
      <c r="H45" s="9">
        <v>435995.79</v>
      </c>
      <c r="I45" s="9">
        <f t="shared" si="1"/>
        <v>289919.40999999997</v>
      </c>
    </row>
    <row r="46" spans="2:9" x14ac:dyDescent="0.2">
      <c r="B46" s="7"/>
      <c r="C46" s="8" t="s">
        <v>51</v>
      </c>
      <c r="D46" s="9">
        <v>3000000</v>
      </c>
      <c r="E46" s="9">
        <v>1094229.73</v>
      </c>
      <c r="F46" s="9">
        <f t="shared" si="0"/>
        <v>4094229.73</v>
      </c>
      <c r="G46" s="9">
        <v>4092083.63</v>
      </c>
      <c r="H46" s="9">
        <v>4092083.63</v>
      </c>
      <c r="I46" s="9">
        <f t="shared" si="1"/>
        <v>2146.1000000000931</v>
      </c>
    </row>
    <row r="47" spans="2:9" x14ac:dyDescent="0.2">
      <c r="B47" s="7"/>
      <c r="C47" s="8" t="s">
        <v>52</v>
      </c>
      <c r="D47" s="9">
        <v>0</v>
      </c>
      <c r="E47" s="9">
        <v>894336</v>
      </c>
      <c r="F47" s="9">
        <f t="shared" si="0"/>
        <v>894336</v>
      </c>
      <c r="G47" s="9">
        <v>894336</v>
      </c>
      <c r="H47" s="9">
        <v>894336</v>
      </c>
      <c r="I47" s="9">
        <f t="shared" si="1"/>
        <v>0</v>
      </c>
    </row>
    <row r="48" spans="2:9" x14ac:dyDescent="0.2">
      <c r="B48" s="7"/>
      <c r="C48" s="8" t="s">
        <v>53</v>
      </c>
      <c r="D48" s="9">
        <v>0</v>
      </c>
      <c r="E48" s="9">
        <v>160452.31</v>
      </c>
      <c r="F48" s="9">
        <f t="shared" si="0"/>
        <v>160452.31</v>
      </c>
      <c r="G48" s="9">
        <v>0</v>
      </c>
      <c r="H48" s="9">
        <v>0</v>
      </c>
      <c r="I48" s="9">
        <f t="shared" si="1"/>
        <v>160452.31</v>
      </c>
    </row>
    <row r="49" spans="2:9" x14ac:dyDescent="0.2">
      <c r="B49" s="7"/>
      <c r="C49" s="8" t="s">
        <v>54</v>
      </c>
      <c r="D49" s="9">
        <v>0</v>
      </c>
      <c r="E49" s="9">
        <v>0</v>
      </c>
      <c r="F49" s="9">
        <f t="shared" si="0"/>
        <v>0</v>
      </c>
      <c r="G49" s="9">
        <v>0</v>
      </c>
      <c r="H49" s="9">
        <v>0</v>
      </c>
      <c r="I49" s="9">
        <f t="shared" si="1"/>
        <v>0</v>
      </c>
    </row>
    <row r="50" spans="2:9" x14ac:dyDescent="0.2">
      <c r="B50" s="7"/>
      <c r="C50" s="8" t="s">
        <v>55</v>
      </c>
      <c r="D50" s="9">
        <v>0</v>
      </c>
      <c r="E50" s="9">
        <v>162950.6</v>
      </c>
      <c r="F50" s="9">
        <f t="shared" si="0"/>
        <v>162950.6</v>
      </c>
      <c r="G50" s="9">
        <v>139027.51999999999</v>
      </c>
      <c r="H50" s="9">
        <v>139027.51999999999</v>
      </c>
      <c r="I50" s="9">
        <f t="shared" si="1"/>
        <v>23923.080000000016</v>
      </c>
    </row>
    <row r="51" spans="2:9" x14ac:dyDescent="0.2">
      <c r="B51" s="7"/>
      <c r="C51" s="8" t="s">
        <v>56</v>
      </c>
      <c r="D51" s="9">
        <v>0</v>
      </c>
      <c r="E51" s="9">
        <v>0</v>
      </c>
      <c r="F51" s="9">
        <f t="shared" si="0"/>
        <v>0</v>
      </c>
      <c r="G51" s="9">
        <v>0</v>
      </c>
      <c r="H51" s="9">
        <v>0</v>
      </c>
      <c r="I51" s="9">
        <f t="shared" si="1"/>
        <v>0</v>
      </c>
    </row>
    <row r="52" spans="2:9" x14ac:dyDescent="0.2">
      <c r="B52" s="7"/>
      <c r="C52" s="8" t="s">
        <v>57</v>
      </c>
      <c r="D52" s="9">
        <v>0</v>
      </c>
      <c r="E52" s="9">
        <v>0</v>
      </c>
      <c r="F52" s="9">
        <f t="shared" si="0"/>
        <v>0</v>
      </c>
      <c r="G52" s="9">
        <v>0</v>
      </c>
      <c r="H52" s="9">
        <v>0</v>
      </c>
      <c r="I52" s="9">
        <f t="shared" si="1"/>
        <v>0</v>
      </c>
    </row>
    <row r="53" spans="2:9" x14ac:dyDescent="0.2">
      <c r="B53" s="7"/>
      <c r="C53" s="8" t="s">
        <v>58</v>
      </c>
      <c r="D53" s="9">
        <v>0</v>
      </c>
      <c r="E53" s="9">
        <v>0</v>
      </c>
      <c r="F53" s="9">
        <f t="shared" si="0"/>
        <v>0</v>
      </c>
      <c r="G53" s="9">
        <v>0</v>
      </c>
      <c r="H53" s="9">
        <v>0</v>
      </c>
      <c r="I53" s="9">
        <f t="shared" si="1"/>
        <v>0</v>
      </c>
    </row>
    <row r="54" spans="2:9" x14ac:dyDescent="0.2">
      <c r="B54" s="4" t="s">
        <v>59</v>
      </c>
      <c r="C54" s="5"/>
      <c r="D54" s="9">
        <f>SUM(D55:D57)</f>
        <v>958027476</v>
      </c>
      <c r="E54" s="9">
        <f>SUM(E55:E57)</f>
        <v>-483732197.02999997</v>
      </c>
      <c r="F54" s="9">
        <f t="shared" si="0"/>
        <v>474295278.97000003</v>
      </c>
      <c r="G54" s="9">
        <f>SUM(G55:G57)</f>
        <v>453843899.02999997</v>
      </c>
      <c r="H54" s="9">
        <f>SUM(H55:H57)</f>
        <v>438399986.64999998</v>
      </c>
      <c r="I54" s="9">
        <f t="shared" si="1"/>
        <v>20451379.940000057</v>
      </c>
    </row>
    <row r="55" spans="2:9" x14ac:dyDescent="0.2">
      <c r="B55" s="7"/>
      <c r="C55" s="8" t="s">
        <v>60</v>
      </c>
      <c r="D55" s="9">
        <v>0</v>
      </c>
      <c r="E55" s="9">
        <v>0</v>
      </c>
      <c r="F55" s="9">
        <f t="shared" si="0"/>
        <v>0</v>
      </c>
      <c r="G55" s="9">
        <v>0</v>
      </c>
      <c r="H55" s="9">
        <v>0</v>
      </c>
      <c r="I55" s="9">
        <f t="shared" si="1"/>
        <v>0</v>
      </c>
    </row>
    <row r="56" spans="2:9" x14ac:dyDescent="0.2">
      <c r="B56" s="7"/>
      <c r="C56" s="8" t="s">
        <v>61</v>
      </c>
      <c r="D56" s="9">
        <v>958027476</v>
      </c>
      <c r="E56" s="9">
        <v>-483732197.02999997</v>
      </c>
      <c r="F56" s="9">
        <f t="shared" si="0"/>
        <v>474295278.97000003</v>
      </c>
      <c r="G56" s="9">
        <v>453843899.02999997</v>
      </c>
      <c r="H56" s="9">
        <v>438399986.64999998</v>
      </c>
      <c r="I56" s="9">
        <f t="shared" si="1"/>
        <v>20451379.940000057</v>
      </c>
    </row>
    <row r="57" spans="2:9" x14ac:dyDescent="0.2">
      <c r="B57" s="7"/>
      <c r="C57" s="8" t="s">
        <v>62</v>
      </c>
      <c r="D57" s="9">
        <v>0</v>
      </c>
      <c r="E57" s="9">
        <v>0</v>
      </c>
      <c r="F57" s="9">
        <f t="shared" si="0"/>
        <v>0</v>
      </c>
      <c r="G57" s="9">
        <v>0</v>
      </c>
      <c r="H57" s="9">
        <v>0</v>
      </c>
      <c r="I57" s="9">
        <f t="shared" si="1"/>
        <v>0</v>
      </c>
    </row>
    <row r="58" spans="2:9" x14ac:dyDescent="0.2">
      <c r="B58" s="4" t="s">
        <v>63</v>
      </c>
      <c r="C58" s="5"/>
      <c r="D58" s="9">
        <f>SUM(D59:D65)</f>
        <v>411000</v>
      </c>
      <c r="E58" s="9">
        <f>SUM(E59:E65)</f>
        <v>5721121.6399999997</v>
      </c>
      <c r="F58" s="9">
        <f t="shared" si="0"/>
        <v>6132121.6399999997</v>
      </c>
      <c r="G58" s="9">
        <f>SUM(G59:G65)</f>
        <v>0</v>
      </c>
      <c r="H58" s="9">
        <f>SUM(H59:H65)</f>
        <v>0</v>
      </c>
      <c r="I58" s="9">
        <f t="shared" si="1"/>
        <v>6132121.6399999997</v>
      </c>
    </row>
    <row r="59" spans="2:9" x14ac:dyDescent="0.2">
      <c r="B59" s="7"/>
      <c r="C59" s="8" t="s">
        <v>64</v>
      </c>
      <c r="D59" s="9">
        <v>0</v>
      </c>
      <c r="E59" s="9">
        <v>0</v>
      </c>
      <c r="F59" s="9">
        <f t="shared" si="0"/>
        <v>0</v>
      </c>
      <c r="G59" s="9">
        <v>0</v>
      </c>
      <c r="H59" s="9">
        <v>0</v>
      </c>
      <c r="I59" s="9">
        <f t="shared" si="1"/>
        <v>0</v>
      </c>
    </row>
    <row r="60" spans="2:9" x14ac:dyDescent="0.2">
      <c r="B60" s="7"/>
      <c r="C60" s="8" t="s">
        <v>65</v>
      </c>
      <c r="D60" s="9">
        <v>0</v>
      </c>
      <c r="E60" s="9">
        <v>0</v>
      </c>
      <c r="F60" s="9">
        <f t="shared" si="0"/>
        <v>0</v>
      </c>
      <c r="G60" s="9">
        <v>0</v>
      </c>
      <c r="H60" s="9">
        <v>0</v>
      </c>
      <c r="I60" s="9">
        <f t="shared" si="1"/>
        <v>0</v>
      </c>
    </row>
    <row r="61" spans="2:9" x14ac:dyDescent="0.2">
      <c r="B61" s="7"/>
      <c r="C61" s="8" t="s">
        <v>66</v>
      </c>
      <c r="D61" s="9">
        <v>0</v>
      </c>
      <c r="E61" s="9">
        <v>0</v>
      </c>
      <c r="F61" s="9">
        <f t="shared" si="0"/>
        <v>0</v>
      </c>
      <c r="G61" s="9">
        <v>0</v>
      </c>
      <c r="H61" s="9">
        <v>0</v>
      </c>
      <c r="I61" s="9">
        <f t="shared" si="1"/>
        <v>0</v>
      </c>
    </row>
    <row r="62" spans="2:9" x14ac:dyDescent="0.2">
      <c r="B62" s="7"/>
      <c r="C62" s="8" t="s">
        <v>67</v>
      </c>
      <c r="D62" s="9">
        <v>0</v>
      </c>
      <c r="E62" s="9">
        <v>0</v>
      </c>
      <c r="F62" s="9">
        <f t="shared" si="0"/>
        <v>0</v>
      </c>
      <c r="G62" s="9">
        <v>0</v>
      </c>
      <c r="H62" s="9">
        <v>0</v>
      </c>
      <c r="I62" s="9">
        <f t="shared" si="1"/>
        <v>0</v>
      </c>
    </row>
    <row r="63" spans="2:9" x14ac:dyDescent="0.2">
      <c r="B63" s="7"/>
      <c r="C63" s="8" t="s">
        <v>68</v>
      </c>
      <c r="D63" s="9">
        <v>0</v>
      </c>
      <c r="E63" s="9">
        <v>0</v>
      </c>
      <c r="F63" s="9">
        <f t="shared" si="0"/>
        <v>0</v>
      </c>
      <c r="G63" s="9">
        <v>0</v>
      </c>
      <c r="H63" s="9">
        <v>0</v>
      </c>
      <c r="I63" s="9">
        <f t="shared" si="1"/>
        <v>0</v>
      </c>
    </row>
    <row r="64" spans="2:9" x14ac:dyDescent="0.2">
      <c r="B64" s="7"/>
      <c r="C64" s="8" t="s">
        <v>69</v>
      </c>
      <c r="D64" s="9">
        <v>0</v>
      </c>
      <c r="E64" s="9">
        <v>0</v>
      </c>
      <c r="F64" s="9">
        <f t="shared" si="0"/>
        <v>0</v>
      </c>
      <c r="G64" s="9">
        <v>0</v>
      </c>
      <c r="H64" s="9">
        <v>0</v>
      </c>
      <c r="I64" s="9">
        <f t="shared" si="1"/>
        <v>0</v>
      </c>
    </row>
    <row r="65" spans="2:9" x14ac:dyDescent="0.2">
      <c r="B65" s="7"/>
      <c r="C65" s="8" t="s">
        <v>70</v>
      </c>
      <c r="D65" s="9">
        <v>411000</v>
      </c>
      <c r="E65" s="9">
        <v>5721121.6399999997</v>
      </c>
      <c r="F65" s="9">
        <f t="shared" si="0"/>
        <v>6132121.6399999997</v>
      </c>
      <c r="G65" s="9">
        <v>0</v>
      </c>
      <c r="H65" s="9">
        <v>0</v>
      </c>
      <c r="I65" s="9">
        <f t="shared" si="1"/>
        <v>6132121.6399999997</v>
      </c>
    </row>
    <row r="66" spans="2:9" x14ac:dyDescent="0.2">
      <c r="B66" s="4" t="s">
        <v>71</v>
      </c>
      <c r="C66" s="5"/>
      <c r="D66" s="9">
        <f>SUM(D67:D69)</f>
        <v>0</v>
      </c>
      <c r="E66" s="9">
        <f>SUM(E67:E69)</f>
        <v>0</v>
      </c>
      <c r="F66" s="9">
        <f t="shared" si="0"/>
        <v>0</v>
      </c>
      <c r="G66" s="9">
        <f>SUM(G67:G69)</f>
        <v>0</v>
      </c>
      <c r="H66" s="9">
        <f>SUM(H67:H69)</f>
        <v>0</v>
      </c>
      <c r="I66" s="9">
        <f t="shared" si="1"/>
        <v>0</v>
      </c>
    </row>
    <row r="67" spans="2:9" x14ac:dyDescent="0.2">
      <c r="B67" s="7"/>
      <c r="C67" s="8" t="s">
        <v>72</v>
      </c>
      <c r="D67" s="9">
        <v>0</v>
      </c>
      <c r="E67" s="9">
        <v>0</v>
      </c>
      <c r="F67" s="9">
        <f t="shared" si="0"/>
        <v>0</v>
      </c>
      <c r="G67" s="9">
        <v>0</v>
      </c>
      <c r="H67" s="9">
        <v>0</v>
      </c>
      <c r="I67" s="9">
        <f t="shared" si="1"/>
        <v>0</v>
      </c>
    </row>
    <row r="68" spans="2:9" x14ac:dyDescent="0.2">
      <c r="B68" s="7"/>
      <c r="C68" s="8" t="s">
        <v>73</v>
      </c>
      <c r="D68" s="9">
        <v>0</v>
      </c>
      <c r="E68" s="9">
        <v>0</v>
      </c>
      <c r="F68" s="9">
        <f t="shared" si="0"/>
        <v>0</v>
      </c>
      <c r="G68" s="9">
        <v>0</v>
      </c>
      <c r="H68" s="9">
        <v>0</v>
      </c>
      <c r="I68" s="9">
        <f t="shared" si="1"/>
        <v>0</v>
      </c>
    </row>
    <row r="69" spans="2:9" x14ac:dyDescent="0.2">
      <c r="B69" s="7"/>
      <c r="C69" s="8" t="s">
        <v>74</v>
      </c>
      <c r="D69" s="9">
        <v>0</v>
      </c>
      <c r="E69" s="9">
        <v>0</v>
      </c>
      <c r="F69" s="9">
        <f t="shared" si="0"/>
        <v>0</v>
      </c>
      <c r="G69" s="9">
        <v>0</v>
      </c>
      <c r="H69" s="9">
        <v>0</v>
      </c>
      <c r="I69" s="9">
        <f t="shared" si="1"/>
        <v>0</v>
      </c>
    </row>
    <row r="70" spans="2:9" x14ac:dyDescent="0.2">
      <c r="B70" s="4" t="s">
        <v>75</v>
      </c>
      <c r="C70" s="5"/>
      <c r="D70" s="9">
        <f>SUM(D71:D77)</f>
        <v>0</v>
      </c>
      <c r="E70" s="9">
        <f>SUM(E71:E77)</f>
        <v>0</v>
      </c>
      <c r="F70" s="9">
        <f t="shared" si="0"/>
        <v>0</v>
      </c>
      <c r="G70" s="9">
        <f>SUM(G71:G77)</f>
        <v>0</v>
      </c>
      <c r="H70" s="9">
        <f>SUM(H71:H77)</f>
        <v>0</v>
      </c>
      <c r="I70" s="9">
        <f t="shared" si="1"/>
        <v>0</v>
      </c>
    </row>
    <row r="71" spans="2:9" x14ac:dyDescent="0.2">
      <c r="B71" s="7"/>
      <c r="C71" s="8" t="s">
        <v>76</v>
      </c>
      <c r="D71" s="9">
        <v>0</v>
      </c>
      <c r="E71" s="9">
        <v>0</v>
      </c>
      <c r="F71" s="9">
        <f t="shared" ref="F71:F77" si="2">D71+E71</f>
        <v>0</v>
      </c>
      <c r="G71" s="9">
        <v>0</v>
      </c>
      <c r="H71" s="9">
        <v>0</v>
      </c>
      <c r="I71" s="9">
        <f t="shared" ref="I71:I77" si="3">F71-G71</f>
        <v>0</v>
      </c>
    </row>
    <row r="72" spans="2:9" x14ac:dyDescent="0.2">
      <c r="B72" s="7"/>
      <c r="C72" s="8" t="s">
        <v>77</v>
      </c>
      <c r="D72" s="9">
        <v>0</v>
      </c>
      <c r="E72" s="9">
        <v>0</v>
      </c>
      <c r="F72" s="9">
        <f t="shared" si="2"/>
        <v>0</v>
      </c>
      <c r="G72" s="9">
        <v>0</v>
      </c>
      <c r="H72" s="9">
        <v>0</v>
      </c>
      <c r="I72" s="9">
        <f t="shared" si="3"/>
        <v>0</v>
      </c>
    </row>
    <row r="73" spans="2:9" x14ac:dyDescent="0.2">
      <c r="B73" s="7"/>
      <c r="C73" s="8" t="s">
        <v>78</v>
      </c>
      <c r="D73" s="9">
        <v>0</v>
      </c>
      <c r="E73" s="9">
        <v>0</v>
      </c>
      <c r="F73" s="9">
        <f t="shared" si="2"/>
        <v>0</v>
      </c>
      <c r="G73" s="9">
        <v>0</v>
      </c>
      <c r="H73" s="9">
        <v>0</v>
      </c>
      <c r="I73" s="9">
        <f t="shared" si="3"/>
        <v>0</v>
      </c>
    </row>
    <row r="74" spans="2:9" x14ac:dyDescent="0.2">
      <c r="B74" s="7"/>
      <c r="C74" s="8" t="s">
        <v>79</v>
      </c>
      <c r="D74" s="9">
        <v>0</v>
      </c>
      <c r="E74" s="9">
        <v>0</v>
      </c>
      <c r="F74" s="9">
        <f t="shared" si="2"/>
        <v>0</v>
      </c>
      <c r="G74" s="9">
        <v>0</v>
      </c>
      <c r="H74" s="9">
        <v>0</v>
      </c>
      <c r="I74" s="9">
        <f t="shared" si="3"/>
        <v>0</v>
      </c>
    </row>
    <row r="75" spans="2:9" x14ac:dyDescent="0.2">
      <c r="B75" s="7"/>
      <c r="C75" s="8" t="s">
        <v>80</v>
      </c>
      <c r="D75" s="9">
        <v>0</v>
      </c>
      <c r="E75" s="9">
        <v>0</v>
      </c>
      <c r="F75" s="9">
        <f t="shared" si="2"/>
        <v>0</v>
      </c>
      <c r="G75" s="9">
        <v>0</v>
      </c>
      <c r="H75" s="9">
        <v>0</v>
      </c>
      <c r="I75" s="9">
        <f t="shared" si="3"/>
        <v>0</v>
      </c>
    </row>
    <row r="76" spans="2:9" x14ac:dyDescent="0.2">
      <c r="B76" s="7"/>
      <c r="C76" s="8" t="s">
        <v>81</v>
      </c>
      <c r="D76" s="9">
        <v>0</v>
      </c>
      <c r="E76" s="9">
        <v>0</v>
      </c>
      <c r="F76" s="9">
        <f t="shared" si="2"/>
        <v>0</v>
      </c>
      <c r="G76" s="9">
        <v>0</v>
      </c>
      <c r="H76" s="9">
        <v>0</v>
      </c>
      <c r="I76" s="9">
        <f t="shared" si="3"/>
        <v>0</v>
      </c>
    </row>
    <row r="77" spans="2:9" x14ac:dyDescent="0.2">
      <c r="B77" s="10"/>
      <c r="C77" s="11" t="s">
        <v>82</v>
      </c>
      <c r="D77" s="12">
        <v>0</v>
      </c>
      <c r="E77" s="12">
        <v>0</v>
      </c>
      <c r="F77" s="12">
        <f t="shared" si="2"/>
        <v>0</v>
      </c>
      <c r="G77" s="12">
        <v>0</v>
      </c>
      <c r="H77" s="12">
        <v>0</v>
      </c>
      <c r="I77" s="12">
        <f t="shared" si="3"/>
        <v>0</v>
      </c>
    </row>
    <row r="78" spans="2:9" x14ac:dyDescent="0.2">
      <c r="B78" s="13"/>
      <c r="C78" s="14" t="s">
        <v>83</v>
      </c>
      <c r="D78" s="15">
        <f t="shared" ref="D78:I78" si="4">SUM(D6+D14+D24+D34+D44+D54+D58+D66+D70)</f>
        <v>1025617183.65</v>
      </c>
      <c r="E78" s="15">
        <f t="shared" si="4"/>
        <v>-340338539.90999997</v>
      </c>
      <c r="F78" s="15">
        <f t="shared" si="4"/>
        <v>685278643.74000001</v>
      </c>
      <c r="G78" s="15">
        <f t="shared" si="4"/>
        <v>657525836.53999996</v>
      </c>
      <c r="H78" s="15">
        <f t="shared" si="4"/>
        <v>642070326.29999995</v>
      </c>
      <c r="I78" s="15">
        <f t="shared" si="4"/>
        <v>27752807.200000055</v>
      </c>
    </row>
    <row r="79" spans="2:9" x14ac:dyDescent="0.2">
      <c r="B79" s="1" t="s">
        <v>84</v>
      </c>
    </row>
    <row r="83" spans="3:10" x14ac:dyDescent="0.2">
      <c r="D83" s="1" t="s">
        <v>85</v>
      </c>
      <c r="E83" s="1" t="s">
        <v>85</v>
      </c>
      <c r="F83" s="1" t="s">
        <v>85</v>
      </c>
      <c r="J83" s="1" t="s">
        <v>85</v>
      </c>
    </row>
    <row r="84" spans="3:10" x14ac:dyDescent="0.2">
      <c r="C84" s="16" t="s">
        <v>86</v>
      </c>
      <c r="F84" s="30" t="s">
        <v>86</v>
      </c>
      <c r="G84" s="30"/>
      <c r="H84" s="30"/>
    </row>
    <row r="85" spans="3:10" x14ac:dyDescent="0.2">
      <c r="C85" s="17" t="s">
        <v>87</v>
      </c>
      <c r="F85" s="18" t="s">
        <v>88</v>
      </c>
      <c r="G85" s="18"/>
      <c r="H85" s="18"/>
    </row>
    <row r="86" spans="3:10" x14ac:dyDescent="0.2">
      <c r="C86" s="17" t="s">
        <v>89</v>
      </c>
      <c r="F86" s="18" t="s">
        <v>90</v>
      </c>
      <c r="G86" s="18"/>
      <c r="H86" s="18"/>
    </row>
  </sheetData>
  <sheetProtection algorithmName="SHA-512" hashValue="9yiD0a0EWNIgMHemYveEyGeyQHT6ljAZSVKe+6WljmR13kOboXJOd5Q+WLwDWeTJZ9Hvl85nqoRRFzOE5o/0OQ==" saltValue="pS7oURj1qEk/fZoGUjGk+A==" spinCount="100000" sheet="1" objects="1" scenarios="1" formatCells="0" formatColumns="0" formatRows="0" autoFilter="0"/>
  <mergeCells count="7">
    <mergeCell ref="F86:H86"/>
    <mergeCell ref="B2:I2"/>
    <mergeCell ref="B3:C5"/>
    <mergeCell ref="D3:H3"/>
    <mergeCell ref="I3:I4"/>
    <mergeCell ref="F84:H84"/>
    <mergeCell ref="F85:H85"/>
  </mergeCells>
  <printOptions horizontalCentered="1"/>
  <pageMargins left="0.70866141732283472" right="0.70866141732283472" top="0.74803149606299213" bottom="0.74803149606299213" header="0.31496062992125984" footer="0.31496062992125984"/>
  <pageSetup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Karina Cádena Hernández</dc:creator>
  <cp:lastModifiedBy>magda cadena</cp:lastModifiedBy>
  <dcterms:created xsi:type="dcterms:W3CDTF">2019-01-24T23:08:04Z</dcterms:created>
  <dcterms:modified xsi:type="dcterms:W3CDTF">2019-01-25T05:08:54Z</dcterms:modified>
</cp:coreProperties>
</file>