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1-contable\excel\"/>
    </mc:Choice>
  </mc:AlternateContent>
  <xr:revisionPtr revIDLastSave="0" documentId="13_ncr:1_{3C393E70-60D0-4D05-B12A-A03A8AF9456C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8" i="3" l="1"/>
  <c r="E58" i="3"/>
  <c r="E61" i="3" s="1"/>
  <c r="F51" i="3"/>
  <c r="F61" i="3" s="1"/>
  <c r="E51" i="3"/>
  <c r="F45" i="3"/>
  <c r="E45" i="3"/>
  <c r="F41" i="3"/>
  <c r="E41" i="3"/>
  <c r="F31" i="3"/>
  <c r="E31" i="3"/>
  <c r="F27" i="3"/>
  <c r="E27" i="3"/>
  <c r="F17" i="3"/>
  <c r="E17" i="3"/>
  <c r="F14" i="3"/>
  <c r="E14" i="3"/>
  <c r="E24" i="3" s="1"/>
  <c r="E63" i="3" s="1"/>
  <c r="F6" i="3"/>
  <c r="F24" i="3" s="1"/>
  <c r="E6" i="3"/>
  <c r="F63" i="3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<sst xmlns="http://schemas.openxmlformats.org/spreadsheetml/2006/main" count="56" uniqueCount="56">
  <si>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</si>
  <si>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</si>
  <si>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</si>
  <si>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</si>
  <si>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</si>
  <si>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</si>
  <si>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</si>
  <si>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</si>
  <si>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</si>
  <si>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</si>
  <si>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</si>
  <si>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</si>
  <si>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</si>
  <si>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</si>
  <si>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</si>
  <si>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</si>
  <si>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</si>
  <si>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</si>
  <si>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</si>
  <si>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</si>
  <si>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</si>
  <si>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</si>
  <si>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</si>
  <si>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</si>
  <si>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</si>
  <si>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</si>
  <si>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</si>
  <si>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</si>
  <si>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</si>
  <si>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</si>
  <si>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</si>
  <si>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</si>
  <si>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</si>
  <si>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</si>
  <si>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</si>
  <si>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</si>
  <si>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</si>
  <si>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</si>
  <si>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</si>
  <si>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</si>
  <si>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</si>
  <si>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</si>
  <si>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</si>
  <si>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</si>
  <si>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</si>
  <si>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</si>
  <si>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</si>
  <si>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</si>
  <si>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</si>
  <si>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</si>
  <si>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</si>
  <si>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</si>
  <si>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</si>
  <si>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</si>
  <si>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</si>
  <si>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INSTITUTO DE INFRAESTRUCTURA FISICA EDUCATIVA  DE GUANAJUATO
Estado de Actividades
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</si>
</sst>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2" fillId="0" borderId="2" xfId="8" applyNumberFormat="1" applyFont="1" applyFill="1" applyBorder="1" applyAlignment="1" applyProtection="1">
      <alignment horizontal="right" vertical="top"/>
      <protection locked="0"/>
    </xf>
    <xf numFmtId="3" fontId="3" fillId="0" borderId="0" xfId="8" applyNumberFormat="1" applyFont="1" applyFill="1" applyBorder="1" applyAlignment="1" applyProtection="1">
      <protection locked="0"/>
    </xf>
    <xf numFmtId="3" fontId="3" fillId="0" borderId="1" xfId="8" applyNumberFormat="1" applyFont="1" applyFill="1" applyBorder="1" applyAlignment="1" applyProtection="1">
      <protection locked="0"/>
    </xf>
    <xf numFmtId="3" fontId="2" fillId="0" borderId="0" xfId="2" applyNumberFormat="1" applyFont="1" applyFill="1" applyBorder="1" applyAlignment="1" applyProtection="1">
      <alignment vertical="top"/>
      <protection locked="0"/>
    </xf>
    <xf numFmtId="3" fontId="2" fillId="0" borderId="1" xfId="2" applyNumberFormat="1" applyFont="1" applyFill="1" applyBorder="1" applyAlignment="1" applyProtection="1">
      <alignment vertical="top"/>
      <protection locked="0"/>
    </xf>
    <xf numFmtId="3" fontId="2" fillId="0" borderId="1" xfId="8" applyNumberFormat="1" applyFont="1" applyFill="1" applyBorder="1" applyAlignment="1" applyProtection="1">
      <alignment vertical="top"/>
      <protection locked="0"/>
    </xf>
    <xf numFmtId="3" fontId="2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1" xfId="8" applyNumberFormat="1" applyFont="1" applyFill="1" applyBorder="1" applyAlignment="1" applyProtection="1">
      <alignment horizontal="center" vertical="center"/>
      <protection locked="0"/>
    </xf>
    <xf numFmtId="3" fontId="3" fillId="0" borderId="2" xfId="8" applyNumberFormat="1" applyFont="1" applyFill="1" applyBorder="1" applyAlignment="1" applyProtection="1">
      <alignment vertical="top"/>
      <protection locked="0"/>
    </xf>
    <xf numFmtId="3" fontId="3" fillId="0" borderId="3" xfId="8" applyNumberFormat="1" applyFont="1" applyFill="1" applyBorder="1" applyAlignment="1" applyProtection="1">
      <alignment vertical="top"/>
      <protection locked="0"/>
    </xf>
    <xf numFmtId="3" fontId="3" fillId="0" borderId="0" xfId="8" applyNumberFormat="1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63</xdr:row>
      <xdr:rowOff>133350</xdr:rowOff>
    </xdr:from>
    <xdr:to>
      <xdr:col>6</xdr:col>
      <xdr:colOff>171450</xdr:colOff>
      <xdr:row>74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76DB8D-52E8-4957-BEE4-BA02CA6AC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9934575"/>
          <a:ext cx="8391525" cy="149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B2:K64"/>
  <sheetViews>
    <sheetView showGridLines="0" tabSelected="1" topLeftCell="A40" zoomScaleNormal="100" workbookViewId="0">
      <selection activeCell="A66" sqref="A66"/>
    </sheetView>
  </sheetViews>
  <sheetFormatPr baseColWidth="10" defaultRowHeight="11.25" x14ac:dyDescent="0.2"/>
  <cols>
    <col min="1" max="1" width="12" style="1"/>
    <col min="2" max="3" width="1.83203125" style="6" customWidth="1"/>
    <col min="4" max="4" width="85.83203125" style="1" customWidth="1"/>
    <col min="5" max="6" width="25.83203125" style="1" customWidth="1"/>
    <col min="7" max="16384" width="12" style="1"/>
  </cols>
  <sheetData>
    <row r="2" spans="2:6" ht="39.950000000000003" customHeight="1" x14ac:dyDescent="0.2">
      <c r="B2" s="34" t="s">
        <v>55</v>
      </c>
      <c r="C2" s="35"/>
      <c r="D2" s="35"/>
      <c r="E2" s="35"/>
      <c r="F2" s="36"/>
    </row>
    <row r="3" spans="2:6" x14ac:dyDescent="0.2">
      <c r="B3" s="10"/>
      <c r="D3" s="7"/>
      <c r="E3" s="8">
        <v>2019</v>
      </c>
      <c r="F3" s="9">
        <v>2018</v>
      </c>
    </row>
    <row r="4" spans="2:6" s="2" customFormat="1" x14ac:dyDescent="0.2">
      <c r="B4" s="3" t="s">
        <v>0</v>
      </c>
      <c r="C4" s="11"/>
      <c r="D4" s="11"/>
      <c r="E4" s="12"/>
      <c r="F4" s="13"/>
    </row>
    <row r="5" spans="2:6" x14ac:dyDescent="0.2">
      <c r="B5" s="4" t="s">
        <v>46</v>
      </c>
      <c r="C5" s="2"/>
      <c r="D5" s="2"/>
      <c r="E5" s="14"/>
      <c r="F5" s="15"/>
    </row>
    <row r="6" spans="2:6" x14ac:dyDescent="0.2">
      <c r="B6" s="17"/>
      <c r="D6" s="18" t="s">
        <v>1</v>
      </c>
      <c r="E6" s="24">
        <f>SUM(E7:E13)</f>
        <v>299251.03999999998</v>
      </c>
      <c r="F6" s="25">
        <f>SUM(F7:F13)</f>
        <v>7100960.6500000004</v>
      </c>
    </row>
    <row r="7" spans="2:6" x14ac:dyDescent="0.2">
      <c r="B7" s="17"/>
      <c r="D7" s="18" t="s">
        <v>35</v>
      </c>
      <c r="E7" s="24">
        <v>0</v>
      </c>
      <c r="F7" s="25">
        <v>0</v>
      </c>
    </row>
    <row r="8" spans="2:6" x14ac:dyDescent="0.2">
      <c r="B8" s="17"/>
      <c r="D8" s="18" t="s">
        <v>11</v>
      </c>
      <c r="E8" s="24">
        <v>0</v>
      </c>
      <c r="F8" s="25">
        <v>0</v>
      </c>
    </row>
    <row r="9" spans="2:6" x14ac:dyDescent="0.2">
      <c r="B9" s="17"/>
      <c r="D9" s="18" t="s">
        <v>2</v>
      </c>
      <c r="E9" s="24">
        <v>0</v>
      </c>
      <c r="F9" s="25">
        <v>0</v>
      </c>
    </row>
    <row r="10" spans="2:6" x14ac:dyDescent="0.2">
      <c r="B10" s="17"/>
      <c r="D10" s="18" t="s">
        <v>47</v>
      </c>
      <c r="E10" s="24">
        <v>0</v>
      </c>
      <c r="F10" s="25">
        <v>0</v>
      </c>
    </row>
    <row r="11" spans="2:6" x14ac:dyDescent="0.2">
      <c r="B11" s="17"/>
      <c r="D11" s="18" t="s">
        <v>48</v>
      </c>
      <c r="E11" s="24">
        <v>0</v>
      </c>
      <c r="F11" s="25">
        <v>138265.12</v>
      </c>
    </row>
    <row r="12" spans="2:6" x14ac:dyDescent="0.2">
      <c r="B12" s="17"/>
      <c r="D12" s="18" t="s">
        <v>49</v>
      </c>
      <c r="E12" s="24">
        <v>0</v>
      </c>
      <c r="F12" s="25">
        <v>6557195.5300000003</v>
      </c>
    </row>
    <row r="13" spans="2:6" ht="34.5" customHeight="1" x14ac:dyDescent="0.2">
      <c r="B13" s="37" t="s">
        <v>50</v>
      </c>
      <c r="C13" s="38"/>
      <c r="D13" s="38"/>
      <c r="E13" s="26">
        <v>299251.03999999998</v>
      </c>
      <c r="F13" s="27">
        <v>405500</v>
      </c>
    </row>
    <row r="14" spans="2:6" ht="22.5" x14ac:dyDescent="0.2">
      <c r="B14" s="17"/>
      <c r="D14" s="22" t="s">
        <v>51</v>
      </c>
      <c r="E14" s="24">
        <f>SUM(E15:E16)</f>
        <v>24630178.579999998</v>
      </c>
      <c r="F14" s="25">
        <f>SUM(F15:F16)</f>
        <v>197291657.43000001</v>
      </c>
    </row>
    <row r="15" spans="2:6" x14ac:dyDescent="0.2">
      <c r="B15" s="17"/>
      <c r="D15" s="18" t="s">
        <v>52</v>
      </c>
      <c r="E15" s="24">
        <v>0</v>
      </c>
      <c r="F15" s="25">
        <v>104632660.45999999</v>
      </c>
    </row>
    <row r="16" spans="2:6" x14ac:dyDescent="0.2">
      <c r="B16" s="4" t="s">
        <v>41</v>
      </c>
      <c r="C16" s="2"/>
      <c r="D16" s="2"/>
      <c r="E16" s="26">
        <v>24630178.579999998</v>
      </c>
      <c r="F16" s="27">
        <v>92658996.969999999</v>
      </c>
    </row>
    <row r="17" spans="2:6" x14ac:dyDescent="0.2">
      <c r="B17" s="17"/>
      <c r="D17" s="18" t="s">
        <v>36</v>
      </c>
      <c r="E17" s="24">
        <f>SUM(E18:E22)</f>
        <v>1791485.18</v>
      </c>
      <c r="F17" s="25">
        <f>SUM(F18:F22)</f>
        <v>173135.35</v>
      </c>
    </row>
    <row r="18" spans="2:6" x14ac:dyDescent="0.2">
      <c r="B18" s="17"/>
      <c r="D18" s="18" t="s">
        <v>12</v>
      </c>
      <c r="E18" s="24">
        <v>0</v>
      </c>
      <c r="F18" s="25">
        <v>173135.34</v>
      </c>
    </row>
    <row r="19" spans="2:6" x14ac:dyDescent="0.2">
      <c r="B19" s="17"/>
      <c r="D19" s="18" t="s">
        <v>13</v>
      </c>
      <c r="E19" s="24">
        <v>0</v>
      </c>
      <c r="F19" s="25">
        <v>0</v>
      </c>
    </row>
    <row r="20" spans="2:6" x14ac:dyDescent="0.2">
      <c r="B20" s="17"/>
      <c r="D20" s="18" t="s">
        <v>14</v>
      </c>
      <c r="E20" s="24">
        <v>0</v>
      </c>
      <c r="F20" s="25">
        <v>0</v>
      </c>
    </row>
    <row r="21" spans="2:6" x14ac:dyDescent="0.2">
      <c r="B21" s="17"/>
      <c r="D21" s="18" t="s">
        <v>15</v>
      </c>
      <c r="E21" s="24">
        <v>0</v>
      </c>
      <c r="F21" s="25">
        <v>0</v>
      </c>
    </row>
    <row r="22" spans="2:6" x14ac:dyDescent="0.2">
      <c r="B22" s="17"/>
      <c r="D22" s="16"/>
      <c r="E22" s="24">
        <v>1791485.18</v>
      </c>
      <c r="F22" s="25">
        <v>0.01</v>
      </c>
    </row>
    <row r="23" spans="2:6" x14ac:dyDescent="0.2">
      <c r="B23" s="5" t="s">
        <v>9</v>
      </c>
      <c r="C23" s="19"/>
      <c r="D23" s="19"/>
      <c r="E23" s="26"/>
      <c r="F23" s="28"/>
    </row>
    <row r="24" spans="2:6" x14ac:dyDescent="0.2">
      <c r="B24" s="17"/>
      <c r="D24" s="11"/>
      <c r="E24" s="26">
        <f>SUM(E6+E14+E17)</f>
        <v>26720914.799999997</v>
      </c>
      <c r="F24" s="28">
        <f>SUM(F6+F14+F17)</f>
        <v>204565753.43000001</v>
      </c>
    </row>
    <row r="25" spans="2:6" s="2" customFormat="1" x14ac:dyDescent="0.2">
      <c r="B25" s="3" t="s">
        <v>8</v>
      </c>
      <c r="C25" s="11"/>
      <c r="D25" s="11"/>
      <c r="E25" s="29"/>
      <c r="F25" s="30"/>
    </row>
    <row r="26" spans="2:6" x14ac:dyDescent="0.2">
      <c r="B26" s="4" t="s">
        <v>42</v>
      </c>
      <c r="C26" s="2"/>
      <c r="D26" s="2"/>
      <c r="E26" s="26"/>
      <c r="F26" s="27"/>
    </row>
    <row r="27" spans="2:6" x14ac:dyDescent="0.2">
      <c r="B27" s="17"/>
      <c r="D27" s="18" t="s">
        <v>37</v>
      </c>
      <c r="E27" s="24">
        <f>SUM(E28:E30)</f>
        <v>19494882.539999999</v>
      </c>
      <c r="F27" s="25">
        <f>SUM(F28:F30)</f>
        <v>198044813.39000002</v>
      </c>
    </row>
    <row r="28" spans="2:6" x14ac:dyDescent="0.2">
      <c r="B28" s="17"/>
      <c r="D28" s="18" t="s">
        <v>16</v>
      </c>
      <c r="E28" s="24">
        <v>17574715.5</v>
      </c>
      <c r="F28" s="25">
        <v>75652873.870000005</v>
      </c>
    </row>
    <row r="29" spans="2:6" x14ac:dyDescent="0.2">
      <c r="B29" s="17"/>
      <c r="D29" s="18" t="s">
        <v>17</v>
      </c>
      <c r="E29" s="24">
        <v>729411.32</v>
      </c>
      <c r="F29" s="25">
        <v>4977827.26</v>
      </c>
    </row>
    <row r="30" spans="2:6" x14ac:dyDescent="0.2">
      <c r="B30" s="4" t="s">
        <v>53</v>
      </c>
      <c r="C30" s="2"/>
      <c r="D30" s="2"/>
      <c r="E30" s="26">
        <v>1190755.72</v>
      </c>
      <c r="F30" s="27">
        <v>117414112.26000001</v>
      </c>
    </row>
    <row r="31" spans="2:6" x14ac:dyDescent="0.2">
      <c r="B31" s="17"/>
      <c r="D31" s="18" t="s">
        <v>18</v>
      </c>
      <c r="E31" s="24">
        <f>SUM(E32:E40)</f>
        <v>19682.18</v>
      </c>
      <c r="F31" s="25">
        <f>SUM(F32:F40)</f>
        <v>75681.179999999993</v>
      </c>
    </row>
    <row r="32" spans="2:6" x14ac:dyDescent="0.2">
      <c r="B32" s="17"/>
      <c r="D32" s="18" t="s">
        <v>19</v>
      </c>
      <c r="E32" s="24">
        <v>0</v>
      </c>
      <c r="F32" s="25">
        <v>0</v>
      </c>
    </row>
    <row r="33" spans="2:6" x14ac:dyDescent="0.2">
      <c r="B33" s="17"/>
      <c r="D33" s="18" t="s">
        <v>20</v>
      </c>
      <c r="E33" s="24">
        <v>0</v>
      </c>
      <c r="F33" s="25">
        <v>10000</v>
      </c>
    </row>
    <row r="34" spans="2:6" x14ac:dyDescent="0.2">
      <c r="B34" s="17"/>
      <c r="D34" s="18" t="s">
        <v>21</v>
      </c>
      <c r="E34" s="24">
        <v>0</v>
      </c>
      <c r="F34" s="25">
        <v>0</v>
      </c>
    </row>
    <row r="35" spans="2:6" x14ac:dyDescent="0.2">
      <c r="B35" s="17"/>
      <c r="D35" s="18" t="s">
        <v>22</v>
      </c>
      <c r="E35" s="24">
        <v>0</v>
      </c>
      <c r="F35" s="25">
        <v>0</v>
      </c>
    </row>
    <row r="36" spans="2:6" x14ac:dyDescent="0.2">
      <c r="B36" s="17"/>
      <c r="D36" s="18" t="s">
        <v>23</v>
      </c>
      <c r="E36" s="24">
        <v>19682.18</v>
      </c>
      <c r="F36" s="25">
        <v>65681.179999999993</v>
      </c>
    </row>
    <row r="37" spans="2:6" x14ac:dyDescent="0.2">
      <c r="B37" s="17"/>
      <c r="D37" s="18" t="s">
        <v>24</v>
      </c>
      <c r="E37" s="24">
        <v>0</v>
      </c>
      <c r="F37" s="25">
        <v>0</v>
      </c>
    </row>
    <row r="38" spans="2:6" x14ac:dyDescent="0.2">
      <c r="B38" s="17"/>
      <c r="D38" s="18" t="s">
        <v>6</v>
      </c>
      <c r="E38" s="24">
        <v>0</v>
      </c>
      <c r="F38" s="25">
        <v>0</v>
      </c>
    </row>
    <row r="39" spans="2:6" x14ac:dyDescent="0.2">
      <c r="B39" s="17"/>
      <c r="D39" s="18" t="s">
        <v>25</v>
      </c>
      <c r="E39" s="24">
        <v>0</v>
      </c>
      <c r="F39" s="25">
        <v>0</v>
      </c>
    </row>
    <row r="40" spans="2:6" x14ac:dyDescent="0.2">
      <c r="B40" s="4" t="s">
        <v>10</v>
      </c>
      <c r="C40" s="2"/>
      <c r="D40" s="2"/>
      <c r="E40" s="26">
        <v>0</v>
      </c>
      <c r="F40" s="27">
        <v>0</v>
      </c>
    </row>
    <row r="41" spans="2:6" x14ac:dyDescent="0.2">
      <c r="B41" s="17"/>
      <c r="D41" s="18" t="s">
        <v>3</v>
      </c>
      <c r="E41" s="24">
        <f>SUM(E42:E44)</f>
        <v>0</v>
      </c>
      <c r="F41" s="25">
        <f>SUM(F42:F44)</f>
        <v>0</v>
      </c>
    </row>
    <row r="42" spans="2:6" x14ac:dyDescent="0.2">
      <c r="B42" s="17"/>
      <c r="D42" s="18" t="s">
        <v>4</v>
      </c>
      <c r="E42" s="24">
        <v>0</v>
      </c>
      <c r="F42" s="25">
        <v>0</v>
      </c>
    </row>
    <row r="43" spans="2:6" x14ac:dyDescent="0.2">
      <c r="B43" s="17"/>
      <c r="D43" s="18" t="s">
        <v>5</v>
      </c>
      <c r="E43" s="24">
        <v>0</v>
      </c>
      <c r="F43" s="25">
        <v>0</v>
      </c>
    </row>
    <row r="44" spans="2:6" x14ac:dyDescent="0.2">
      <c r="B44" s="4" t="s">
        <v>43</v>
      </c>
      <c r="C44" s="2"/>
      <c r="D44" s="2"/>
      <c r="E44" s="26">
        <v>0</v>
      </c>
      <c r="F44" s="27">
        <v>0</v>
      </c>
    </row>
    <row r="45" spans="2:6" x14ac:dyDescent="0.2">
      <c r="B45" s="17"/>
      <c r="D45" s="18" t="s">
        <v>26</v>
      </c>
      <c r="E45" s="24">
        <f>SUM(E46:E50)</f>
        <v>0</v>
      </c>
      <c r="F45" s="25">
        <f>SUM(F46:F50)</f>
        <v>0</v>
      </c>
    </row>
    <row r="46" spans="2:6" x14ac:dyDescent="0.2">
      <c r="B46" s="17"/>
      <c r="D46" s="18" t="s">
        <v>27</v>
      </c>
      <c r="E46" s="24">
        <v>0</v>
      </c>
      <c r="F46" s="25">
        <v>0</v>
      </c>
    </row>
    <row r="47" spans="2:6" x14ac:dyDescent="0.2">
      <c r="B47" s="17"/>
      <c r="D47" s="18" t="s">
        <v>28</v>
      </c>
      <c r="E47" s="24">
        <v>0</v>
      </c>
      <c r="F47" s="25">
        <v>0</v>
      </c>
    </row>
    <row r="48" spans="2:6" x14ac:dyDescent="0.2">
      <c r="B48" s="17"/>
      <c r="D48" s="18" t="s">
        <v>29</v>
      </c>
      <c r="E48" s="24">
        <v>0</v>
      </c>
      <c r="F48" s="25">
        <v>0</v>
      </c>
    </row>
    <row r="49" spans="2:11" x14ac:dyDescent="0.2">
      <c r="B49" s="17"/>
      <c r="D49" s="18" t="s">
        <v>30</v>
      </c>
      <c r="E49" s="24">
        <v>0</v>
      </c>
      <c r="F49" s="25">
        <v>0</v>
      </c>
    </row>
    <row r="50" spans="2:11" x14ac:dyDescent="0.2">
      <c r="B50" s="4" t="s">
        <v>44</v>
      </c>
      <c r="C50" s="2"/>
      <c r="D50" s="2"/>
      <c r="E50" s="26">
        <v>0</v>
      </c>
      <c r="F50" s="27">
        <v>0</v>
      </c>
    </row>
    <row r="51" spans="2:11" x14ac:dyDescent="0.2">
      <c r="B51" s="17"/>
      <c r="D51" s="18" t="s">
        <v>31</v>
      </c>
      <c r="E51" s="24">
        <f>SUM(E52:E57)</f>
        <v>-1.54</v>
      </c>
      <c r="F51" s="25">
        <f>SUM(F52:F57)</f>
        <v>15005291.139999999</v>
      </c>
    </row>
    <row r="52" spans="2:11" x14ac:dyDescent="0.2">
      <c r="B52" s="17"/>
      <c r="D52" s="18" t="s">
        <v>7</v>
      </c>
      <c r="E52" s="24">
        <v>0</v>
      </c>
      <c r="F52" s="25">
        <v>15005292.449999999</v>
      </c>
    </row>
    <row r="53" spans="2:11" x14ac:dyDescent="0.2">
      <c r="B53" s="17"/>
      <c r="D53" s="18" t="s">
        <v>32</v>
      </c>
      <c r="E53" s="24">
        <v>0</v>
      </c>
      <c r="F53" s="25">
        <v>0</v>
      </c>
    </row>
    <row r="54" spans="2:11" x14ac:dyDescent="0.2">
      <c r="B54" s="17"/>
      <c r="D54" s="18" t="s">
        <v>54</v>
      </c>
      <c r="E54" s="24">
        <v>0</v>
      </c>
      <c r="F54" s="25">
        <v>0</v>
      </c>
    </row>
    <row r="55" spans="2:11" x14ac:dyDescent="0.2">
      <c r="B55" s="17"/>
      <c r="D55" s="18" t="s">
        <v>33</v>
      </c>
      <c r="E55" s="24">
        <v>0</v>
      </c>
      <c r="F55" s="25">
        <v>0</v>
      </c>
    </row>
    <row r="56" spans="2:11" x14ac:dyDescent="0.2">
      <c r="B56" s="17"/>
      <c r="D56" s="18" t="s">
        <v>34</v>
      </c>
      <c r="E56" s="24">
        <v>0</v>
      </c>
      <c r="F56" s="25">
        <v>0</v>
      </c>
    </row>
    <row r="57" spans="2:11" x14ac:dyDescent="0.2">
      <c r="B57" s="4" t="s">
        <v>40</v>
      </c>
      <c r="C57" s="2"/>
      <c r="D57" s="2"/>
      <c r="E57" s="26">
        <v>-1.54</v>
      </c>
      <c r="F57" s="27">
        <v>-1.31</v>
      </c>
    </row>
    <row r="58" spans="2:11" x14ac:dyDescent="0.2">
      <c r="B58" s="17"/>
      <c r="D58" s="18" t="s">
        <v>38</v>
      </c>
      <c r="E58" s="24">
        <f>SUM(E59)</f>
        <v>0</v>
      </c>
      <c r="F58" s="25">
        <f>SUM(F59)</f>
        <v>0</v>
      </c>
    </row>
    <row r="59" spans="2:11" x14ac:dyDescent="0.2">
      <c r="B59" s="17"/>
      <c r="D59" s="16"/>
      <c r="E59" s="24">
        <v>0</v>
      </c>
      <c r="F59" s="25">
        <v>0</v>
      </c>
    </row>
    <row r="60" spans="2:11" x14ac:dyDescent="0.2">
      <c r="B60" s="3" t="s">
        <v>45</v>
      </c>
      <c r="C60" s="11"/>
      <c r="D60" s="11"/>
      <c r="E60" s="26"/>
      <c r="F60" s="28"/>
    </row>
    <row r="61" spans="2:11" x14ac:dyDescent="0.2">
      <c r="B61" s="17"/>
      <c r="D61" s="11"/>
      <c r="E61" s="26">
        <f>SUM(E58+E51+E45+E41+E31+E27)</f>
        <v>19514563.18</v>
      </c>
      <c r="F61" s="28">
        <f>SUM(F58+F51+F45+F41+F31+F27)</f>
        <v>213125785.71000001</v>
      </c>
    </row>
    <row r="62" spans="2:11" s="2" customFormat="1" x14ac:dyDescent="0.2">
      <c r="B62" s="3" t="s">
        <v>39</v>
      </c>
      <c r="C62" s="11"/>
      <c r="D62" s="11"/>
      <c r="E62" s="26"/>
      <c r="F62" s="27"/>
    </row>
    <row r="63" spans="2:11" s="2" customFormat="1" x14ac:dyDescent="0.2">
      <c r="B63" s="20"/>
      <c r="C63" s="23"/>
      <c r="D63" s="21"/>
      <c r="E63" s="31">
        <f>E24-E61</f>
        <v>7206351.6199999973</v>
      </c>
      <c r="F63" s="32">
        <f>F24-F61</f>
        <v>-8560032.2800000012</v>
      </c>
    </row>
    <row r="64" spans="2:11" s="6" customFormat="1" x14ac:dyDescent="0.2">
      <c r="D64" s="1"/>
      <c r="E64" s="33"/>
      <c r="F64" s="33"/>
      <c r="G64" s="1"/>
      <c r="H64" s="1"/>
      <c r="I64" s="1"/>
      <c r="J64" s="1"/>
      <c r="K64" s="1"/>
    </row>
  </sheetData>
  <sheetProtection formatCells="0" formatColumns="0" formatRows="0" autoFilter="0"/>
  <mergeCells count="2">
    <mergeCell ref="B2:F2"/>
    <mergeCell ref="B13:D13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  <ignoredErrors>
    <ignoredError sqref="E6:F6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 Karina Cádena Hernández</cp:lastModifiedBy>
  <cp:lastPrinted>2018-03-04T05:17:13Z</cp:lastPrinted>
  <dcterms:created xsi:type="dcterms:W3CDTF">2012-12-11T20:29:16Z</dcterms:created>
  <dcterms:modified xsi:type="dcterms:W3CDTF">2019-05-06T21:09:18Z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