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5.21\Administrativo\Financieros\Compartida\Control Presupuestal\INIFEG 2019\estados financieros 2019\para cargar en la pagina\1ER trimestre\trimestral\2-presupuestario\excel\"/>
    </mc:Choice>
  </mc:AlternateContent>
  <xr:revisionPtr revIDLastSave="0" documentId="8_{57A7C5DB-EDE6-41D1-8C22-F6F940C9FA3A}" xr6:coauthVersionLast="36" xr6:coauthVersionMax="36" xr10:uidLastSave="{00000000-0000-0000-0000-000000000000}"/>
  <bookViews>
    <workbookView xWindow="0" yWindow="0" windowWidth="24000" windowHeight="9525" xr2:uid="{6159CDD8-286F-4222-B618-774015A68C76}"/>
  </bookViews>
  <sheets>
    <sheet name="COG" sheetId="1" r:id="rId1"/>
  </sheets>
  <definedNames>
    <definedName name="_xlnm._FilterDatabase" localSheetId="0" hidden="1">COG!$A$3:$H$76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76" i="1" l="1"/>
  <c r="E76" i="1"/>
  <c r="H75" i="1"/>
  <c r="E75" i="1"/>
  <c r="H74" i="1"/>
  <c r="E74" i="1"/>
  <c r="H73" i="1"/>
  <c r="E73" i="1"/>
  <c r="H72" i="1"/>
  <c r="E72" i="1"/>
  <c r="H71" i="1"/>
  <c r="E71" i="1"/>
  <c r="H70" i="1"/>
  <c r="E70" i="1"/>
  <c r="G69" i="1"/>
  <c r="F69" i="1"/>
  <c r="D69" i="1"/>
  <c r="C69" i="1"/>
  <c r="E69" i="1" s="1"/>
  <c r="H69" i="1" s="1"/>
  <c r="H68" i="1"/>
  <c r="E68" i="1"/>
  <c r="H67" i="1"/>
  <c r="E67" i="1"/>
  <c r="H66" i="1"/>
  <c r="E66" i="1"/>
  <c r="G65" i="1"/>
  <c r="F65" i="1"/>
  <c r="D65" i="1"/>
  <c r="C65" i="1"/>
  <c r="E65" i="1" s="1"/>
  <c r="H65" i="1" s="1"/>
  <c r="H64" i="1"/>
  <c r="E64" i="1"/>
  <c r="H63" i="1"/>
  <c r="E63" i="1"/>
  <c r="H62" i="1"/>
  <c r="E62" i="1"/>
  <c r="H61" i="1"/>
  <c r="E61" i="1"/>
  <c r="H60" i="1"/>
  <c r="E60" i="1"/>
  <c r="H59" i="1"/>
  <c r="E59" i="1"/>
  <c r="H58" i="1"/>
  <c r="E58" i="1"/>
  <c r="G57" i="1"/>
  <c r="F57" i="1"/>
  <c r="D57" i="1"/>
  <c r="C57" i="1"/>
  <c r="E57" i="1" s="1"/>
  <c r="H57" i="1" s="1"/>
  <c r="H56" i="1"/>
  <c r="E56" i="1"/>
  <c r="H55" i="1"/>
  <c r="E55" i="1"/>
  <c r="H54" i="1"/>
  <c r="E54" i="1"/>
  <c r="G53" i="1"/>
  <c r="F53" i="1"/>
  <c r="D53" i="1"/>
  <c r="C53" i="1"/>
  <c r="E53" i="1" s="1"/>
  <c r="H53" i="1" s="1"/>
  <c r="H52" i="1"/>
  <c r="E52" i="1"/>
  <c r="H51" i="1"/>
  <c r="E51" i="1"/>
  <c r="H50" i="1"/>
  <c r="E50" i="1"/>
  <c r="H49" i="1"/>
  <c r="E49" i="1"/>
  <c r="H48" i="1"/>
  <c r="E48" i="1"/>
  <c r="H47" i="1"/>
  <c r="E47" i="1"/>
  <c r="H46" i="1"/>
  <c r="E46" i="1"/>
  <c r="H45" i="1"/>
  <c r="E45" i="1"/>
  <c r="H44" i="1"/>
  <c r="E44" i="1"/>
  <c r="G43" i="1"/>
  <c r="F43" i="1"/>
  <c r="D43" i="1"/>
  <c r="C43" i="1"/>
  <c r="E43" i="1" s="1"/>
  <c r="H43" i="1" s="1"/>
  <c r="H42" i="1"/>
  <c r="E42" i="1"/>
  <c r="H41" i="1"/>
  <c r="E41" i="1"/>
  <c r="H40" i="1"/>
  <c r="E40" i="1"/>
  <c r="H39" i="1"/>
  <c r="E39" i="1"/>
  <c r="H38" i="1"/>
  <c r="E38" i="1"/>
  <c r="H37" i="1"/>
  <c r="E37" i="1"/>
  <c r="H36" i="1"/>
  <c r="E36" i="1"/>
  <c r="H35" i="1"/>
  <c r="E35" i="1"/>
  <c r="H34" i="1"/>
  <c r="E34" i="1"/>
  <c r="G33" i="1"/>
  <c r="F33" i="1"/>
  <c r="D33" i="1"/>
  <c r="C33" i="1"/>
  <c r="E33" i="1" s="1"/>
  <c r="H33" i="1" s="1"/>
  <c r="H32" i="1"/>
  <c r="E32" i="1"/>
  <c r="H31" i="1"/>
  <c r="E31" i="1"/>
  <c r="H30" i="1"/>
  <c r="E30" i="1"/>
  <c r="H29" i="1"/>
  <c r="E29" i="1"/>
  <c r="H28" i="1"/>
  <c r="E28" i="1"/>
  <c r="H27" i="1"/>
  <c r="E27" i="1"/>
  <c r="H26" i="1"/>
  <c r="E26" i="1"/>
  <c r="H25" i="1"/>
  <c r="E25" i="1"/>
  <c r="H24" i="1"/>
  <c r="E24" i="1"/>
  <c r="G23" i="1"/>
  <c r="F23" i="1"/>
  <c r="D23" i="1"/>
  <c r="C23" i="1"/>
  <c r="E23" i="1" s="1"/>
  <c r="H23" i="1" s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G13" i="1"/>
  <c r="F13" i="1"/>
  <c r="D13" i="1"/>
  <c r="C13" i="1"/>
  <c r="E13" i="1" s="1"/>
  <c r="H13" i="1" s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G5" i="1"/>
  <c r="G77" i="1" s="1"/>
  <c r="F5" i="1"/>
  <c r="F77" i="1" s="1"/>
  <c r="D5" i="1"/>
  <c r="D77" i="1" s="1"/>
  <c r="C5" i="1"/>
  <c r="C77" i="1" s="1"/>
  <c r="E5" i="1" l="1"/>
  <c r="E77" i="1" l="1"/>
  <c r="H5" i="1"/>
  <c r="H77" i="1" s="1"/>
</calcChain>
</file>

<file path=xl/sharedStrings.xml><?xml version="1.0" encoding="utf-8"?>
<sst xmlns="http://schemas.openxmlformats.org/spreadsheetml/2006/main" count="84" uniqueCount="84">
  <si>
    <t>Instituto de Infraestructura Fisica Educativa de Guanajuato. 
Estado Analítico del Ejercicio del Presupuesto de Egresos
Clasificación por Objeto del Gasto (Capítulo y Concepto)
Del 1 de Enero al 31 de Marzo de 2019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</si>
  <si>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</si>
  <si>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</si>
  <si>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</si>
  <si>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</si>
  <si>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</si>
  <si>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</si>
  <si>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</si>
  <si>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</si>
  <si>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</si>
  <si>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</si>
  <si>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</si>
  <si>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</si>
  <si>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</si>
  <si>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</si>
  <si>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</si>
  <si>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</si>
  <si>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Previsiones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</si>
  <si>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</si>
  <si>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</si>
  <si>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</si>
  <si>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</si>
  <si>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</si>
  <si>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</si>
  <si>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</si>
  <si>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</si>
  <si>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</si>
  <si>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</si>
  <si>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</si>
  <si>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</si>
  <si>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</si>
  <si>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</si>
  <si>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Científicos, Técnicos y Otros Servicios</t>
  </si>
  <si>
    <t>Servicios Financieros, Bancarios y Comerciales</t>
  </si>
  <si>
    <t>Servicios de Instalación, Reparación, Mantenimiento y Conservación</t>
  </si>
  <si>
    <t>Servicios de Comunicación Social y Publicidad.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</si>
  <si>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</si>
  <si>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</si>
  <si>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</si>
  <si>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</si>
  <si>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</si>
  <si>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</si>
  <si>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</si>
  <si>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</si>
  <si>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</si>
  <si>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Otros Análogos</t>
  </si>
  <si>
    <t>Transferencias a la Seguridad Social</t>
  </si>
  <si>
    <t>Donativos</t>
  </si>
  <si>
    <t>Transferencias al Exterior</t>
  </si>
  <si>
    <t>Bienes Muebles, Inmuebles E Intangibles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</si>
  <si>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</si>
  <si>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</si>
  <si>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</si>
  <si>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</si>
  <si>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</si>
  <si>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</si>
  <si>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</si>
  <si>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</si>
  <si>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</si>
  <si>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Inversión Pública</t>
  </si>
  <si>
    <t>Obra Pública en Bienes de Dominio Público</t>
  </si>
  <si>
    <t>Obra Pública en Bienes Propios</t>
  </si>
  <si>
    <t>Proyectos Productivos y Acciones de Fomento</t>
  </si>
  <si>
    <t>Inversiones Financieras Y Otras Provisiones</t>
  </si>
  <si>
    <t>Inversiones Para el Fomento de Actividades Productivas.</t>
  </si>
  <si>
    <t>Acciones y Participaciones de Capital</t>
  </si>
  <si>
    <t>Compra de Títulos y Valores</t>
  </si>
  <si>
    <t>Concesión de Préstamos</t>
  </si>
  <si>
    <t>Inversiones en Fideicomisos, Mandatos y Otros Análogos</t>
  </si>
  <si>
    <t>Otras Inversiones Financieras</t>
  </si>
  <si>
    <t>Provisiones para Contingencias y Otras Erogaciones Especiales</t>
  </si>
  <si>
    <t>Participaciones Y Aportaciones</t>
  </si>
  <si>
    <t>Participaciones</t>
  </si>
  <si>
    <t>Aportaciones</t>
  </si>
  <si>
    <t>Convenios</t>
  </si>
  <si>
    <t>Deuda Pública</t>
  </si>
  <si>
    <t>Amortización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</si>
  <si>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</si>
  <si>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</si>
  <si>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</si>
  <si>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</si>
  <si>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</si>
  <si>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Adeudos de Ejercicios Fiscales Anteriores (Adefas)</t>
  </si>
  <si>
    <t>Total del Gasto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</si>
</sst>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4" fontId="2" fillId="2" borderId="6" xfId="1" applyNumberFormat="1" applyFont="1" applyFill="1" applyBorder="1" applyAlignment="1">
      <alignment horizontal="center" vertical="center" wrapText="1"/>
    </xf>
    <xf numFmtId="0" fontId="2" fillId="2" borderId="7" xfId="1" applyFont="1" applyFill="1" applyBorder="1" applyAlignment="1">
      <alignment horizontal="center" vertical="center"/>
    </xf>
    <xf numFmtId="0" fontId="2" fillId="2" borderId="8" xfId="1" applyFont="1" applyFill="1" applyBorder="1" applyAlignment="1">
      <alignment horizontal="center" vertical="center"/>
    </xf>
    <xf numFmtId="4" fontId="2" fillId="2" borderId="9" xfId="1" applyNumberFormat="1" applyFont="1" applyFill="1" applyBorder="1" applyAlignment="1">
      <alignment horizontal="center" vertical="center" wrapText="1"/>
    </xf>
    <xf numFmtId="4" fontId="2" fillId="2" borderId="10" xfId="1" applyNumberFormat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/>
    </xf>
    <xf numFmtId="0" fontId="2" fillId="2" borderId="12" xfId="1" applyFont="1" applyFill="1" applyBorder="1" applyAlignment="1">
      <alignment horizontal="center" vertical="center"/>
    </xf>
    <xf numFmtId="0" fontId="2" fillId="2" borderId="9" xfId="1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 applyProtection="1">
      <alignment horizontal="left"/>
    </xf>
    <xf numFmtId="0" fontId="2" fillId="0" borderId="0" xfId="0" applyFont="1" applyFill="1" applyBorder="1" applyProtection="1"/>
    <xf numFmtId="3" fontId="3" fillId="0" borderId="6" xfId="0" applyNumberFormat="1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center"/>
    </xf>
    <xf numFmtId="0" fontId="3" fillId="0" borderId="0" xfId="0" applyFont="1" applyFill="1" applyBorder="1" applyAlignment="1" applyProtection="1">
      <alignment horizontal="left"/>
    </xf>
    <xf numFmtId="3" fontId="3" fillId="0" borderId="13" xfId="0" applyNumberFormat="1" applyFont="1" applyFill="1" applyBorder="1" applyProtection="1">
      <protection locked="0"/>
    </xf>
    <xf numFmtId="0" fontId="3" fillId="0" borderId="11" xfId="0" applyFont="1" applyFill="1" applyBorder="1" applyAlignment="1" applyProtection="1">
      <alignment horizontal="center"/>
    </xf>
    <xf numFmtId="0" fontId="3" fillId="0" borderId="14" xfId="0" applyFont="1" applyFill="1" applyBorder="1" applyAlignment="1" applyProtection="1">
      <alignment horizontal="left"/>
    </xf>
    <xf numFmtId="3" fontId="3" fillId="0" borderId="10" xfId="0" applyNumberFormat="1" applyFont="1" applyFill="1" applyBorder="1" applyProtection="1">
      <protection locked="0"/>
    </xf>
    <xf numFmtId="0" fontId="3" fillId="0" borderId="11" xfId="0" applyFont="1" applyFill="1" applyBorder="1" applyProtection="1">
      <protection locked="0"/>
    </xf>
    <xf numFmtId="0" fontId="2" fillId="0" borderId="14" xfId="0" applyFont="1" applyFill="1" applyBorder="1" applyAlignment="1" applyProtection="1">
      <alignment horizontal="left"/>
      <protection locked="0"/>
    </xf>
    <xf numFmtId="3" fontId="2" fillId="0" borderId="10" xfId="0" applyNumberFormat="1" applyFont="1" applyFill="1" applyBorder="1" applyProtection="1">
      <protection locked="0"/>
    </xf>
  </cellXfs>
  <cellStyles count="2">
    <cellStyle name="Normal" xfId="0" builtinId="0"/>
    <cellStyle name="Normal 3" xfId="1" xr:uid="{186F0F74-ABE2-4901-9284-EEF9606ECF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866775</xdr:colOff>
      <xdr:row>77</xdr:row>
      <xdr:rowOff>57150</xdr:rowOff>
    </xdr:from>
    <xdr:to>
      <xdr:col>7</xdr:col>
      <xdr:colOff>257175</xdr:colOff>
      <xdr:row>87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9A22C85-6048-4CD1-964D-6A9659F1D1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11715750"/>
          <a:ext cx="8305800" cy="1371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7D868-9E42-48DF-AAAC-C6BD486BB4AB}">
  <dimension ref="A1:H77"/>
  <sheetViews>
    <sheetView showGridLines="0" tabSelected="1" workbookViewId="0">
      <selection activeCell="A79" sqref="A79"/>
    </sheetView>
  </sheetViews>
  <sheetFormatPr baseColWidth="10" defaultRowHeight="11.25" x14ac:dyDescent="0.2"/>
  <cols>
    <col min="1" max="1" width="5.83203125" style="4" customWidth="1"/>
    <col min="2" max="2" width="62.83203125" style="4" customWidth="1"/>
    <col min="3" max="3" width="18.33203125" style="4" customWidth="1"/>
    <col min="4" max="4" width="19.83203125" style="4" customWidth="1"/>
    <col min="5" max="8" width="18.33203125" style="4" customWidth="1"/>
    <col min="9" max="16384" width="12" style="4"/>
  </cols>
  <sheetData>
    <row r="1" spans="1:8" ht="50.1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x14ac:dyDescent="0.2">
      <c r="A2" s="5" t="s">
        <v>1</v>
      </c>
      <c r="B2" s="6"/>
      <c r="C2" s="1" t="s">
        <v>2</v>
      </c>
      <c r="D2" s="2"/>
      <c r="E2" s="2"/>
      <c r="F2" s="2"/>
      <c r="G2" s="3"/>
      <c r="H2" s="7" t="s">
        <v>3</v>
      </c>
    </row>
    <row r="3" spans="1:8" ht="24.95" customHeight="1" x14ac:dyDescent="0.2">
      <c r="A3" s="8"/>
      <c r="B3" s="9"/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1"/>
    </row>
    <row r="4" spans="1:8" x14ac:dyDescent="0.2">
      <c r="A4" s="12"/>
      <c r="B4" s="13"/>
      <c r="C4" s="14">
        <v>1</v>
      </c>
      <c r="D4" s="14">
        <v>2</v>
      </c>
      <c r="E4" s="14" t="s">
        <v>9</v>
      </c>
      <c r="F4" s="14">
        <v>4</v>
      </c>
      <c r="G4" s="14">
        <v>5</v>
      </c>
      <c r="H4" s="14" t="s">
        <v>10</v>
      </c>
    </row>
    <row r="5" spans="1:8" x14ac:dyDescent="0.2">
      <c r="A5" s="15" t="s">
        <v>11</v>
      </c>
      <c r="B5" s="16"/>
      <c r="C5" s="17">
        <f>SUM(C6:C12)</f>
        <v>66338682.019999996</v>
      </c>
      <c r="D5" s="17">
        <f>SUM(D6:D12)</f>
        <v>16596107.17</v>
      </c>
      <c r="E5" s="17">
        <f>C5+D5</f>
        <v>82934789.189999998</v>
      </c>
      <c r="F5" s="17">
        <f>SUM(F6:F12)</f>
        <v>17574715.5</v>
      </c>
      <c r="G5" s="17">
        <f>SUM(G6:G12)</f>
        <v>17574715.5</v>
      </c>
      <c r="H5" s="17">
        <f>E5-F5</f>
        <v>65360073.689999998</v>
      </c>
    </row>
    <row r="6" spans="1:8" x14ac:dyDescent="0.2">
      <c r="A6" s="18"/>
      <c r="B6" s="19" t="s">
        <v>12</v>
      </c>
      <c r="C6" s="20">
        <v>9199632</v>
      </c>
      <c r="D6" s="20">
        <v>179988</v>
      </c>
      <c r="E6" s="20">
        <f t="shared" ref="E6:E69" si="0">C6+D6</f>
        <v>9379620</v>
      </c>
      <c r="F6" s="20">
        <v>2221541.2400000002</v>
      </c>
      <c r="G6" s="20">
        <v>2221541.2400000002</v>
      </c>
      <c r="H6" s="20">
        <f t="shared" ref="H6:H69" si="1">E6-F6</f>
        <v>7158078.7599999998</v>
      </c>
    </row>
    <row r="7" spans="1:8" x14ac:dyDescent="0.2">
      <c r="A7" s="18"/>
      <c r="B7" s="19" t="s">
        <v>13</v>
      </c>
      <c r="C7" s="20">
        <v>28667645.579999998</v>
      </c>
      <c r="D7" s="20">
        <v>14425913.949999999</v>
      </c>
      <c r="E7" s="20">
        <f t="shared" si="0"/>
        <v>43093559.530000001</v>
      </c>
      <c r="F7" s="20">
        <v>8871380.4299999997</v>
      </c>
      <c r="G7" s="20">
        <v>8871380.4299999997</v>
      </c>
      <c r="H7" s="20">
        <f t="shared" si="1"/>
        <v>34222179.100000001</v>
      </c>
    </row>
    <row r="8" spans="1:8" x14ac:dyDescent="0.2">
      <c r="A8" s="18"/>
      <c r="B8" s="19" t="s">
        <v>14</v>
      </c>
      <c r="C8" s="20">
        <v>12508712</v>
      </c>
      <c r="D8" s="20">
        <v>319794.90999999997</v>
      </c>
      <c r="E8" s="20">
        <f t="shared" si="0"/>
        <v>12828506.91</v>
      </c>
      <c r="F8" s="20">
        <v>2085373.14</v>
      </c>
      <c r="G8" s="20">
        <v>2085373.14</v>
      </c>
      <c r="H8" s="20">
        <f t="shared" si="1"/>
        <v>10743133.77</v>
      </c>
    </row>
    <row r="9" spans="1:8" x14ac:dyDescent="0.2">
      <c r="A9" s="18"/>
      <c r="B9" s="19" t="s">
        <v>15</v>
      </c>
      <c r="C9" s="20">
        <v>5875822.4400000004</v>
      </c>
      <c r="D9" s="20">
        <v>81852</v>
      </c>
      <c r="E9" s="20">
        <f t="shared" si="0"/>
        <v>5957674.4400000004</v>
      </c>
      <c r="F9" s="20">
        <v>1310232.97</v>
      </c>
      <c r="G9" s="20">
        <v>1310232.97</v>
      </c>
      <c r="H9" s="20">
        <f t="shared" si="1"/>
        <v>4647441.4700000007</v>
      </c>
    </row>
    <row r="10" spans="1:8" x14ac:dyDescent="0.2">
      <c r="A10" s="18"/>
      <c r="B10" s="19" t="s">
        <v>16</v>
      </c>
      <c r="C10" s="20">
        <v>10078813</v>
      </c>
      <c r="D10" s="20">
        <v>1588403.31</v>
      </c>
      <c r="E10" s="20">
        <f t="shared" si="0"/>
        <v>11667216.310000001</v>
      </c>
      <c r="F10" s="20">
        <v>3086187.72</v>
      </c>
      <c r="G10" s="20">
        <v>3086187.72</v>
      </c>
      <c r="H10" s="20">
        <f t="shared" si="1"/>
        <v>8581028.5899999999</v>
      </c>
    </row>
    <row r="11" spans="1:8" x14ac:dyDescent="0.2">
      <c r="A11" s="18"/>
      <c r="B11" s="19" t="s">
        <v>17</v>
      </c>
      <c r="C11" s="20">
        <v>0</v>
      </c>
      <c r="D11" s="20">
        <v>0</v>
      </c>
      <c r="E11" s="20">
        <f t="shared" si="0"/>
        <v>0</v>
      </c>
      <c r="F11" s="20">
        <v>0</v>
      </c>
      <c r="G11" s="20">
        <v>0</v>
      </c>
      <c r="H11" s="20">
        <f t="shared" si="1"/>
        <v>0</v>
      </c>
    </row>
    <row r="12" spans="1:8" x14ac:dyDescent="0.2">
      <c r="A12" s="18"/>
      <c r="B12" s="19" t="s">
        <v>18</v>
      </c>
      <c r="C12" s="20">
        <v>8057</v>
      </c>
      <c r="D12" s="20">
        <v>155</v>
      </c>
      <c r="E12" s="20">
        <f t="shared" si="0"/>
        <v>8212</v>
      </c>
      <c r="F12" s="20">
        <v>0</v>
      </c>
      <c r="G12" s="20">
        <v>0</v>
      </c>
      <c r="H12" s="20">
        <f t="shared" si="1"/>
        <v>8212</v>
      </c>
    </row>
    <row r="13" spans="1:8" x14ac:dyDescent="0.2">
      <c r="A13" s="15" t="s">
        <v>19</v>
      </c>
      <c r="B13" s="16"/>
      <c r="C13" s="20">
        <f>SUM(C14:C22)</f>
        <v>3076528.81</v>
      </c>
      <c r="D13" s="20">
        <f>SUM(D14:D22)</f>
        <v>-28702.5</v>
      </c>
      <c r="E13" s="20">
        <f t="shared" si="0"/>
        <v>3047826.31</v>
      </c>
      <c r="F13" s="20">
        <f>SUM(F14:F22)</f>
        <v>729411.31999999983</v>
      </c>
      <c r="G13" s="20">
        <f>SUM(G14:G22)</f>
        <v>690793.79</v>
      </c>
      <c r="H13" s="20">
        <f t="shared" si="1"/>
        <v>2318414.9900000002</v>
      </c>
    </row>
    <row r="14" spans="1:8" x14ac:dyDescent="0.2">
      <c r="A14" s="18"/>
      <c r="B14" s="19" t="s">
        <v>20</v>
      </c>
      <c r="C14" s="20">
        <v>349920.45</v>
      </c>
      <c r="D14" s="20">
        <v>-11327.9</v>
      </c>
      <c r="E14" s="20">
        <f t="shared" si="0"/>
        <v>338592.55</v>
      </c>
      <c r="F14" s="20">
        <v>80804.649999999994</v>
      </c>
      <c r="G14" s="20">
        <v>63385.71</v>
      </c>
      <c r="H14" s="20">
        <f t="shared" si="1"/>
        <v>257787.9</v>
      </c>
    </row>
    <row r="15" spans="1:8" x14ac:dyDescent="0.2">
      <c r="A15" s="18"/>
      <c r="B15" s="19" t="s">
        <v>21</v>
      </c>
      <c r="C15" s="20">
        <v>60932.59</v>
      </c>
      <c r="D15" s="20">
        <v>-3790</v>
      </c>
      <c r="E15" s="20">
        <f t="shared" si="0"/>
        <v>57142.59</v>
      </c>
      <c r="F15" s="20">
        <v>30546.03</v>
      </c>
      <c r="G15" s="20">
        <v>25146.03</v>
      </c>
      <c r="H15" s="20">
        <f t="shared" si="1"/>
        <v>26596.559999999998</v>
      </c>
    </row>
    <row r="16" spans="1:8" x14ac:dyDescent="0.2">
      <c r="A16" s="18"/>
      <c r="B16" s="19" t="s">
        <v>22</v>
      </c>
      <c r="C16" s="20">
        <v>0</v>
      </c>
      <c r="D16" s="20">
        <v>0</v>
      </c>
      <c r="E16" s="20">
        <f t="shared" si="0"/>
        <v>0</v>
      </c>
      <c r="F16" s="20">
        <v>0</v>
      </c>
      <c r="G16" s="20">
        <v>0</v>
      </c>
      <c r="H16" s="20">
        <f t="shared" si="1"/>
        <v>0</v>
      </c>
    </row>
    <row r="17" spans="1:8" x14ac:dyDescent="0.2">
      <c r="A17" s="18"/>
      <c r="B17" s="19" t="s">
        <v>23</v>
      </c>
      <c r="C17" s="20">
        <v>74275.289999999994</v>
      </c>
      <c r="D17" s="20">
        <v>-37820</v>
      </c>
      <c r="E17" s="20">
        <f t="shared" si="0"/>
        <v>36455.289999999994</v>
      </c>
      <c r="F17" s="20">
        <v>1837</v>
      </c>
      <c r="G17" s="20">
        <v>1837</v>
      </c>
      <c r="H17" s="20">
        <f t="shared" si="1"/>
        <v>34618.289999999994</v>
      </c>
    </row>
    <row r="18" spans="1:8" x14ac:dyDescent="0.2">
      <c r="A18" s="18"/>
      <c r="B18" s="19" t="s">
        <v>24</v>
      </c>
      <c r="C18" s="20">
        <v>25232</v>
      </c>
      <c r="D18" s="20">
        <v>-6000</v>
      </c>
      <c r="E18" s="20">
        <f t="shared" si="0"/>
        <v>19232</v>
      </c>
      <c r="F18" s="20">
        <v>0</v>
      </c>
      <c r="G18" s="20">
        <v>0</v>
      </c>
      <c r="H18" s="20">
        <f t="shared" si="1"/>
        <v>19232</v>
      </c>
    </row>
    <row r="19" spans="1:8" x14ac:dyDescent="0.2">
      <c r="A19" s="18"/>
      <c r="B19" s="19" t="s">
        <v>25</v>
      </c>
      <c r="C19" s="20">
        <v>2503789.4500000002</v>
      </c>
      <c r="D19" s="20">
        <v>0</v>
      </c>
      <c r="E19" s="20">
        <f t="shared" si="0"/>
        <v>2503789.4500000002</v>
      </c>
      <c r="F19" s="20">
        <v>605052.18999999994</v>
      </c>
      <c r="G19" s="20">
        <v>599126.05000000005</v>
      </c>
      <c r="H19" s="20">
        <f t="shared" si="1"/>
        <v>1898737.2600000002</v>
      </c>
    </row>
    <row r="20" spans="1:8" x14ac:dyDescent="0.2">
      <c r="A20" s="18"/>
      <c r="B20" s="19" t="s">
        <v>26</v>
      </c>
      <c r="C20" s="20">
        <v>0</v>
      </c>
      <c r="D20" s="20">
        <v>0</v>
      </c>
      <c r="E20" s="20">
        <f t="shared" si="0"/>
        <v>0</v>
      </c>
      <c r="F20" s="20">
        <v>0</v>
      </c>
      <c r="G20" s="20">
        <v>0</v>
      </c>
      <c r="H20" s="20">
        <f t="shared" si="1"/>
        <v>0</v>
      </c>
    </row>
    <row r="21" spans="1:8" x14ac:dyDescent="0.2">
      <c r="A21" s="18"/>
      <c r="B21" s="19" t="s">
        <v>27</v>
      </c>
      <c r="C21" s="20">
        <v>0</v>
      </c>
      <c r="D21" s="20">
        <v>0</v>
      </c>
      <c r="E21" s="20">
        <f t="shared" si="0"/>
        <v>0</v>
      </c>
      <c r="F21" s="20">
        <v>0</v>
      </c>
      <c r="G21" s="20">
        <v>0</v>
      </c>
      <c r="H21" s="20">
        <f t="shared" si="1"/>
        <v>0</v>
      </c>
    </row>
    <row r="22" spans="1:8" x14ac:dyDescent="0.2">
      <c r="A22" s="18"/>
      <c r="B22" s="19" t="s">
        <v>28</v>
      </c>
      <c r="C22" s="20">
        <v>62379.03</v>
      </c>
      <c r="D22" s="20">
        <v>30235.4</v>
      </c>
      <c r="E22" s="20">
        <f t="shared" si="0"/>
        <v>92614.43</v>
      </c>
      <c r="F22" s="20">
        <v>11171.45</v>
      </c>
      <c r="G22" s="20">
        <v>1299</v>
      </c>
      <c r="H22" s="20">
        <f t="shared" si="1"/>
        <v>81442.98</v>
      </c>
    </row>
    <row r="23" spans="1:8" x14ac:dyDescent="0.2">
      <c r="A23" s="15" t="s">
        <v>29</v>
      </c>
      <c r="B23" s="16"/>
      <c r="C23" s="20">
        <f>SUM(C24:C32)</f>
        <v>5408428.4900000002</v>
      </c>
      <c r="D23" s="20">
        <f>SUM(D24:D32)</f>
        <v>552897.85</v>
      </c>
      <c r="E23" s="20">
        <f t="shared" si="0"/>
        <v>5961326.3399999999</v>
      </c>
      <c r="F23" s="20">
        <f>SUM(F24:F32)</f>
        <v>1190755.7200000002</v>
      </c>
      <c r="G23" s="20">
        <f>SUM(G24:G32)</f>
        <v>1009201.8300000001</v>
      </c>
      <c r="H23" s="20">
        <f t="shared" si="1"/>
        <v>4770570.6199999992</v>
      </c>
    </row>
    <row r="24" spans="1:8" x14ac:dyDescent="0.2">
      <c r="A24" s="18"/>
      <c r="B24" s="19" t="s">
        <v>30</v>
      </c>
      <c r="C24" s="20">
        <v>1088080.04</v>
      </c>
      <c r="D24" s="20">
        <v>-1582.65</v>
      </c>
      <c r="E24" s="20">
        <f t="shared" si="0"/>
        <v>1086497.3900000001</v>
      </c>
      <c r="F24" s="20">
        <v>218283.06</v>
      </c>
      <c r="G24" s="20">
        <v>159715.82</v>
      </c>
      <c r="H24" s="20">
        <f t="shared" si="1"/>
        <v>868214.33000000007</v>
      </c>
    </row>
    <row r="25" spans="1:8" x14ac:dyDescent="0.2">
      <c r="A25" s="18"/>
      <c r="B25" s="19" t="s">
        <v>31</v>
      </c>
      <c r="C25" s="20">
        <v>30000</v>
      </c>
      <c r="D25" s="20">
        <v>-29300</v>
      </c>
      <c r="E25" s="20">
        <f t="shared" si="0"/>
        <v>700</v>
      </c>
      <c r="F25" s="20">
        <v>0</v>
      </c>
      <c r="G25" s="20">
        <v>0</v>
      </c>
      <c r="H25" s="20">
        <f t="shared" si="1"/>
        <v>700</v>
      </c>
    </row>
    <row r="26" spans="1:8" x14ac:dyDescent="0.2">
      <c r="A26" s="18"/>
      <c r="B26" s="19" t="s">
        <v>32</v>
      </c>
      <c r="C26" s="20">
        <v>1016909.49</v>
      </c>
      <c r="D26" s="20">
        <v>32640</v>
      </c>
      <c r="E26" s="20">
        <f t="shared" si="0"/>
        <v>1049549.49</v>
      </c>
      <c r="F26" s="20">
        <v>251241.7</v>
      </c>
      <c r="G26" s="20">
        <v>177962.86</v>
      </c>
      <c r="H26" s="20">
        <f t="shared" si="1"/>
        <v>798307.79</v>
      </c>
    </row>
    <row r="27" spans="1:8" x14ac:dyDescent="0.2">
      <c r="A27" s="18"/>
      <c r="B27" s="19" t="s">
        <v>33</v>
      </c>
      <c r="C27" s="20">
        <v>666662.35</v>
      </c>
      <c r="D27" s="20">
        <v>-15600</v>
      </c>
      <c r="E27" s="20">
        <f t="shared" si="0"/>
        <v>651062.35</v>
      </c>
      <c r="F27" s="20">
        <v>10282.5</v>
      </c>
      <c r="G27" s="20">
        <v>4595.62</v>
      </c>
      <c r="H27" s="20">
        <f t="shared" si="1"/>
        <v>640779.85</v>
      </c>
    </row>
    <row r="28" spans="1:8" x14ac:dyDescent="0.2">
      <c r="A28" s="18"/>
      <c r="B28" s="19" t="s">
        <v>34</v>
      </c>
      <c r="C28" s="20">
        <v>1041357.74</v>
      </c>
      <c r="D28" s="20">
        <v>62239.839999999997</v>
      </c>
      <c r="E28" s="20">
        <f t="shared" si="0"/>
        <v>1103597.58</v>
      </c>
      <c r="F28" s="20">
        <v>314108.48</v>
      </c>
      <c r="G28" s="20">
        <v>275140.25</v>
      </c>
      <c r="H28" s="20">
        <f t="shared" si="1"/>
        <v>789489.10000000009</v>
      </c>
    </row>
    <row r="29" spans="1:8" x14ac:dyDescent="0.2">
      <c r="A29" s="18"/>
      <c r="B29" s="19" t="s">
        <v>35</v>
      </c>
      <c r="C29" s="20">
        <v>47700</v>
      </c>
      <c r="D29" s="20">
        <v>0</v>
      </c>
      <c r="E29" s="20">
        <f t="shared" si="0"/>
        <v>47700</v>
      </c>
      <c r="F29" s="20">
        <v>1977.8</v>
      </c>
      <c r="G29" s="20">
        <v>1977.8</v>
      </c>
      <c r="H29" s="20">
        <f t="shared" si="1"/>
        <v>45722.2</v>
      </c>
    </row>
    <row r="30" spans="1:8" x14ac:dyDescent="0.2">
      <c r="A30" s="18"/>
      <c r="B30" s="19" t="s">
        <v>36</v>
      </c>
      <c r="C30" s="20">
        <v>126261.39</v>
      </c>
      <c r="D30" s="20">
        <v>0</v>
      </c>
      <c r="E30" s="20">
        <f t="shared" si="0"/>
        <v>126261.39</v>
      </c>
      <c r="F30" s="20">
        <v>19141.8</v>
      </c>
      <c r="G30" s="20">
        <v>18428.8</v>
      </c>
      <c r="H30" s="20">
        <f t="shared" si="1"/>
        <v>107119.59</v>
      </c>
    </row>
    <row r="31" spans="1:8" x14ac:dyDescent="0.2">
      <c r="A31" s="18"/>
      <c r="B31" s="19" t="s">
        <v>37</v>
      </c>
      <c r="C31" s="20">
        <v>167228.5</v>
      </c>
      <c r="D31" s="20">
        <v>0</v>
      </c>
      <c r="E31" s="20">
        <f t="shared" si="0"/>
        <v>167228.5</v>
      </c>
      <c r="F31" s="20">
        <v>25901.91</v>
      </c>
      <c r="G31" s="20">
        <v>25322.21</v>
      </c>
      <c r="H31" s="20">
        <f t="shared" si="1"/>
        <v>141326.59</v>
      </c>
    </row>
    <row r="32" spans="1:8" x14ac:dyDescent="0.2">
      <c r="A32" s="18"/>
      <c r="B32" s="19" t="s">
        <v>38</v>
      </c>
      <c r="C32" s="20">
        <v>1224228.98</v>
      </c>
      <c r="D32" s="20">
        <v>504500.66</v>
      </c>
      <c r="E32" s="20">
        <f t="shared" si="0"/>
        <v>1728729.64</v>
      </c>
      <c r="F32" s="20">
        <v>349818.47</v>
      </c>
      <c r="G32" s="20">
        <v>346058.47</v>
      </c>
      <c r="H32" s="20">
        <f t="shared" si="1"/>
        <v>1378911.17</v>
      </c>
    </row>
    <row r="33" spans="1:8" x14ac:dyDescent="0.2">
      <c r="A33" s="15" t="s">
        <v>39</v>
      </c>
      <c r="B33" s="16"/>
      <c r="C33" s="20">
        <f>SUM(C34:C42)</f>
        <v>103440</v>
      </c>
      <c r="D33" s="20">
        <f>SUM(D34:D42)</f>
        <v>0</v>
      </c>
      <c r="E33" s="20">
        <f t="shared" si="0"/>
        <v>103440</v>
      </c>
      <c r="F33" s="20">
        <f>SUM(F34:F42)</f>
        <v>19682.18</v>
      </c>
      <c r="G33" s="20">
        <f>SUM(G34:G42)</f>
        <v>19682.18</v>
      </c>
      <c r="H33" s="20">
        <f t="shared" si="1"/>
        <v>83757.820000000007</v>
      </c>
    </row>
    <row r="34" spans="1:8" x14ac:dyDescent="0.2">
      <c r="A34" s="18"/>
      <c r="B34" s="19" t="s">
        <v>40</v>
      </c>
      <c r="C34" s="20">
        <v>0</v>
      </c>
      <c r="D34" s="20">
        <v>0</v>
      </c>
      <c r="E34" s="20">
        <f t="shared" si="0"/>
        <v>0</v>
      </c>
      <c r="F34" s="20">
        <v>0</v>
      </c>
      <c r="G34" s="20">
        <v>0</v>
      </c>
      <c r="H34" s="20">
        <f t="shared" si="1"/>
        <v>0</v>
      </c>
    </row>
    <row r="35" spans="1:8" x14ac:dyDescent="0.2">
      <c r="A35" s="18"/>
      <c r="B35" s="19" t="s">
        <v>41</v>
      </c>
      <c r="C35" s="20">
        <v>0</v>
      </c>
      <c r="D35" s="20">
        <v>0</v>
      </c>
      <c r="E35" s="20">
        <f t="shared" si="0"/>
        <v>0</v>
      </c>
      <c r="F35" s="20">
        <v>0</v>
      </c>
      <c r="G35" s="20">
        <v>0</v>
      </c>
      <c r="H35" s="20">
        <f t="shared" si="1"/>
        <v>0</v>
      </c>
    </row>
    <row r="36" spans="1:8" x14ac:dyDescent="0.2">
      <c r="A36" s="18"/>
      <c r="B36" s="19" t="s">
        <v>42</v>
      </c>
      <c r="C36" s="20">
        <v>0</v>
      </c>
      <c r="D36" s="20">
        <v>0</v>
      </c>
      <c r="E36" s="20">
        <f t="shared" si="0"/>
        <v>0</v>
      </c>
      <c r="F36" s="20">
        <v>0</v>
      </c>
      <c r="G36" s="20">
        <v>0</v>
      </c>
      <c r="H36" s="20">
        <f t="shared" si="1"/>
        <v>0</v>
      </c>
    </row>
    <row r="37" spans="1:8" x14ac:dyDescent="0.2">
      <c r="A37" s="18"/>
      <c r="B37" s="19" t="s">
        <v>43</v>
      </c>
      <c r="C37" s="20">
        <v>0</v>
      </c>
      <c r="D37" s="20">
        <v>0</v>
      </c>
      <c r="E37" s="20">
        <f t="shared" si="0"/>
        <v>0</v>
      </c>
      <c r="F37" s="20">
        <v>0</v>
      </c>
      <c r="G37" s="20">
        <v>0</v>
      </c>
      <c r="H37" s="20">
        <f t="shared" si="1"/>
        <v>0</v>
      </c>
    </row>
    <row r="38" spans="1:8" x14ac:dyDescent="0.2">
      <c r="A38" s="18"/>
      <c r="B38" s="19" t="s">
        <v>44</v>
      </c>
      <c r="C38" s="20">
        <v>103440</v>
      </c>
      <c r="D38" s="20">
        <v>0</v>
      </c>
      <c r="E38" s="20">
        <f t="shared" si="0"/>
        <v>103440</v>
      </c>
      <c r="F38" s="20">
        <v>19682.18</v>
      </c>
      <c r="G38" s="20">
        <v>19682.18</v>
      </c>
      <c r="H38" s="20">
        <f t="shared" si="1"/>
        <v>83757.820000000007</v>
      </c>
    </row>
    <row r="39" spans="1:8" x14ac:dyDescent="0.2">
      <c r="A39" s="18"/>
      <c r="B39" s="19" t="s">
        <v>45</v>
      </c>
      <c r="C39" s="20">
        <v>0</v>
      </c>
      <c r="D39" s="20">
        <v>0</v>
      </c>
      <c r="E39" s="20">
        <f t="shared" si="0"/>
        <v>0</v>
      </c>
      <c r="F39" s="20">
        <v>0</v>
      </c>
      <c r="G39" s="20">
        <v>0</v>
      </c>
      <c r="H39" s="20">
        <f t="shared" si="1"/>
        <v>0</v>
      </c>
    </row>
    <row r="40" spans="1:8" x14ac:dyDescent="0.2">
      <c r="A40" s="18"/>
      <c r="B40" s="19" t="s">
        <v>46</v>
      </c>
      <c r="C40" s="20">
        <v>0</v>
      </c>
      <c r="D40" s="20">
        <v>0</v>
      </c>
      <c r="E40" s="20">
        <f t="shared" si="0"/>
        <v>0</v>
      </c>
      <c r="F40" s="20">
        <v>0</v>
      </c>
      <c r="G40" s="20">
        <v>0</v>
      </c>
      <c r="H40" s="20">
        <f t="shared" si="1"/>
        <v>0</v>
      </c>
    </row>
    <row r="41" spans="1:8" x14ac:dyDescent="0.2">
      <c r="A41" s="18"/>
      <c r="B41" s="19" t="s">
        <v>47</v>
      </c>
      <c r="C41" s="20">
        <v>0</v>
      </c>
      <c r="D41" s="20">
        <v>0</v>
      </c>
      <c r="E41" s="20">
        <f t="shared" si="0"/>
        <v>0</v>
      </c>
      <c r="F41" s="20">
        <v>0</v>
      </c>
      <c r="G41" s="20">
        <v>0</v>
      </c>
      <c r="H41" s="20">
        <f t="shared" si="1"/>
        <v>0</v>
      </c>
    </row>
    <row r="42" spans="1:8" x14ac:dyDescent="0.2">
      <c r="A42" s="18"/>
      <c r="B42" s="19" t="s">
        <v>48</v>
      </c>
      <c r="C42" s="20">
        <v>0</v>
      </c>
      <c r="D42" s="20">
        <v>0</v>
      </c>
      <c r="E42" s="20">
        <f t="shared" si="0"/>
        <v>0</v>
      </c>
      <c r="F42" s="20">
        <v>0</v>
      </c>
      <c r="G42" s="20">
        <v>0</v>
      </c>
      <c r="H42" s="20">
        <f t="shared" si="1"/>
        <v>0</v>
      </c>
    </row>
    <row r="43" spans="1:8" x14ac:dyDescent="0.2">
      <c r="A43" s="15" t="s">
        <v>49</v>
      </c>
      <c r="B43" s="16"/>
      <c r="C43" s="20">
        <f>SUM(C44:C52)</f>
        <v>4033667</v>
      </c>
      <c r="D43" s="20">
        <f>SUM(D44:D52)</f>
        <v>16683.5</v>
      </c>
      <c r="E43" s="20">
        <f t="shared" si="0"/>
        <v>4050350.5</v>
      </c>
      <c r="F43" s="20">
        <f>SUM(F44:F52)</f>
        <v>0</v>
      </c>
      <c r="G43" s="20">
        <f>SUM(G44:G52)</f>
        <v>0</v>
      </c>
      <c r="H43" s="20">
        <f t="shared" si="1"/>
        <v>4050350.5</v>
      </c>
    </row>
    <row r="44" spans="1:8" x14ac:dyDescent="0.2">
      <c r="A44" s="18"/>
      <c r="B44" s="19" t="s">
        <v>50</v>
      </c>
      <c r="C44" s="20">
        <v>0</v>
      </c>
      <c r="D44" s="20">
        <v>3725.5</v>
      </c>
      <c r="E44" s="20">
        <f t="shared" si="0"/>
        <v>3725.5</v>
      </c>
      <c r="F44" s="20">
        <v>0</v>
      </c>
      <c r="G44" s="20">
        <v>0</v>
      </c>
      <c r="H44" s="20">
        <f t="shared" si="1"/>
        <v>3725.5</v>
      </c>
    </row>
    <row r="45" spans="1:8" x14ac:dyDescent="0.2">
      <c r="A45" s="18"/>
      <c r="B45" s="19" t="s">
        <v>51</v>
      </c>
      <c r="C45" s="20">
        <v>4033667</v>
      </c>
      <c r="D45" s="20">
        <v>0</v>
      </c>
      <c r="E45" s="20">
        <f t="shared" si="0"/>
        <v>4033667</v>
      </c>
      <c r="F45" s="20">
        <v>0</v>
      </c>
      <c r="G45" s="20">
        <v>0</v>
      </c>
      <c r="H45" s="20">
        <f t="shared" si="1"/>
        <v>4033667</v>
      </c>
    </row>
    <row r="46" spans="1:8" x14ac:dyDescent="0.2">
      <c r="A46" s="18"/>
      <c r="B46" s="19" t="s">
        <v>52</v>
      </c>
      <c r="C46" s="20">
        <v>0</v>
      </c>
      <c r="D46" s="20">
        <v>0</v>
      </c>
      <c r="E46" s="20">
        <f t="shared" si="0"/>
        <v>0</v>
      </c>
      <c r="F46" s="20">
        <v>0</v>
      </c>
      <c r="G46" s="20">
        <v>0</v>
      </c>
      <c r="H46" s="20">
        <f t="shared" si="1"/>
        <v>0</v>
      </c>
    </row>
    <row r="47" spans="1:8" x14ac:dyDescent="0.2">
      <c r="A47" s="18"/>
      <c r="B47" s="19" t="s">
        <v>53</v>
      </c>
      <c r="C47" s="20">
        <v>0</v>
      </c>
      <c r="D47" s="20">
        <v>0</v>
      </c>
      <c r="E47" s="20">
        <f t="shared" si="0"/>
        <v>0</v>
      </c>
      <c r="F47" s="20">
        <v>0</v>
      </c>
      <c r="G47" s="20">
        <v>0</v>
      </c>
      <c r="H47" s="20">
        <f t="shared" si="1"/>
        <v>0</v>
      </c>
    </row>
    <row r="48" spans="1:8" x14ac:dyDescent="0.2">
      <c r="A48" s="18"/>
      <c r="B48" s="19" t="s">
        <v>54</v>
      </c>
      <c r="C48" s="20">
        <v>0</v>
      </c>
      <c r="D48" s="20">
        <v>0</v>
      </c>
      <c r="E48" s="20">
        <f t="shared" si="0"/>
        <v>0</v>
      </c>
      <c r="F48" s="20">
        <v>0</v>
      </c>
      <c r="G48" s="20">
        <v>0</v>
      </c>
      <c r="H48" s="20">
        <f t="shared" si="1"/>
        <v>0</v>
      </c>
    </row>
    <row r="49" spans="1:8" x14ac:dyDescent="0.2">
      <c r="A49" s="18"/>
      <c r="B49" s="19" t="s">
        <v>55</v>
      </c>
      <c r="C49" s="20">
        <v>0</v>
      </c>
      <c r="D49" s="20">
        <v>12958</v>
      </c>
      <c r="E49" s="20">
        <f t="shared" si="0"/>
        <v>12958</v>
      </c>
      <c r="F49" s="20">
        <v>0</v>
      </c>
      <c r="G49" s="20">
        <v>0</v>
      </c>
      <c r="H49" s="20">
        <f t="shared" si="1"/>
        <v>12958</v>
      </c>
    </row>
    <row r="50" spans="1:8" x14ac:dyDescent="0.2">
      <c r="A50" s="18"/>
      <c r="B50" s="19" t="s">
        <v>56</v>
      </c>
      <c r="C50" s="20">
        <v>0</v>
      </c>
      <c r="D50" s="20">
        <v>0</v>
      </c>
      <c r="E50" s="20">
        <f t="shared" si="0"/>
        <v>0</v>
      </c>
      <c r="F50" s="20">
        <v>0</v>
      </c>
      <c r="G50" s="20">
        <v>0</v>
      </c>
      <c r="H50" s="20">
        <f t="shared" si="1"/>
        <v>0</v>
      </c>
    </row>
    <row r="51" spans="1:8" x14ac:dyDescent="0.2">
      <c r="A51" s="18"/>
      <c r="B51" s="19" t="s">
        <v>57</v>
      </c>
      <c r="C51" s="20">
        <v>0</v>
      </c>
      <c r="D51" s="20">
        <v>0</v>
      </c>
      <c r="E51" s="20">
        <f t="shared" si="0"/>
        <v>0</v>
      </c>
      <c r="F51" s="20">
        <v>0</v>
      </c>
      <c r="G51" s="20">
        <v>0</v>
      </c>
      <c r="H51" s="20">
        <f t="shared" si="1"/>
        <v>0</v>
      </c>
    </row>
    <row r="52" spans="1:8" x14ac:dyDescent="0.2">
      <c r="A52" s="18"/>
      <c r="B52" s="19" t="s">
        <v>58</v>
      </c>
      <c r="C52" s="20">
        <v>0</v>
      </c>
      <c r="D52" s="20">
        <v>0</v>
      </c>
      <c r="E52" s="20">
        <f t="shared" si="0"/>
        <v>0</v>
      </c>
      <c r="F52" s="20">
        <v>0</v>
      </c>
      <c r="G52" s="20">
        <v>0</v>
      </c>
      <c r="H52" s="20">
        <f t="shared" si="1"/>
        <v>0</v>
      </c>
    </row>
    <row r="53" spans="1:8" x14ac:dyDescent="0.2">
      <c r="A53" s="15" t="s">
        <v>59</v>
      </c>
      <c r="B53" s="16"/>
      <c r="C53" s="20">
        <f>SUM(C54:C56)</f>
        <v>383028471</v>
      </c>
      <c r="D53" s="20">
        <f>SUM(D54:D56)</f>
        <v>197570581.59999999</v>
      </c>
      <c r="E53" s="20">
        <f t="shared" si="0"/>
        <v>580599052.60000002</v>
      </c>
      <c r="F53" s="20">
        <f>SUM(F54:F56)</f>
        <v>62382725.100000001</v>
      </c>
      <c r="G53" s="20">
        <f>SUM(G54:G56)</f>
        <v>61962523.140000001</v>
      </c>
      <c r="H53" s="20">
        <f t="shared" si="1"/>
        <v>518216327.5</v>
      </c>
    </row>
    <row r="54" spans="1:8" x14ac:dyDescent="0.2">
      <c r="A54" s="18"/>
      <c r="B54" s="19" t="s">
        <v>60</v>
      </c>
      <c r="C54" s="20">
        <v>0</v>
      </c>
      <c r="D54" s="20">
        <v>0</v>
      </c>
      <c r="E54" s="20">
        <f t="shared" si="0"/>
        <v>0</v>
      </c>
      <c r="F54" s="20">
        <v>0</v>
      </c>
      <c r="G54" s="20">
        <v>0</v>
      </c>
      <c r="H54" s="20">
        <f t="shared" si="1"/>
        <v>0</v>
      </c>
    </row>
    <row r="55" spans="1:8" x14ac:dyDescent="0.2">
      <c r="A55" s="18"/>
      <c r="B55" s="19" t="s">
        <v>61</v>
      </c>
      <c r="C55" s="20">
        <v>383028471</v>
      </c>
      <c r="D55" s="20">
        <v>197570581.59999999</v>
      </c>
      <c r="E55" s="20">
        <f t="shared" si="0"/>
        <v>580599052.60000002</v>
      </c>
      <c r="F55" s="20">
        <v>62382725.100000001</v>
      </c>
      <c r="G55" s="20">
        <v>61962523.140000001</v>
      </c>
      <c r="H55" s="20">
        <f t="shared" si="1"/>
        <v>518216327.5</v>
      </c>
    </row>
    <row r="56" spans="1:8" x14ac:dyDescent="0.2">
      <c r="A56" s="18"/>
      <c r="B56" s="19" t="s">
        <v>62</v>
      </c>
      <c r="C56" s="20">
        <v>0</v>
      </c>
      <c r="D56" s="20">
        <v>0</v>
      </c>
      <c r="E56" s="20">
        <f t="shared" si="0"/>
        <v>0</v>
      </c>
      <c r="F56" s="20">
        <v>0</v>
      </c>
      <c r="G56" s="20">
        <v>0</v>
      </c>
      <c r="H56" s="20">
        <f t="shared" si="1"/>
        <v>0</v>
      </c>
    </row>
    <row r="57" spans="1:8" x14ac:dyDescent="0.2">
      <c r="A57" s="15" t="s">
        <v>63</v>
      </c>
      <c r="B57" s="16"/>
      <c r="C57" s="20">
        <f>SUM(C58:C64)</f>
        <v>444000</v>
      </c>
      <c r="D57" s="20">
        <f>SUM(D58:D64)</f>
        <v>1887236.05</v>
      </c>
      <c r="E57" s="20">
        <f t="shared" si="0"/>
        <v>2331236.0499999998</v>
      </c>
      <c r="F57" s="20">
        <f>SUM(F58:F64)</f>
        <v>0</v>
      </c>
      <c r="G57" s="20">
        <f>SUM(G58:G64)</f>
        <v>0</v>
      </c>
      <c r="H57" s="20">
        <f t="shared" si="1"/>
        <v>2331236.0499999998</v>
      </c>
    </row>
    <row r="58" spans="1:8" x14ac:dyDescent="0.2">
      <c r="A58" s="18"/>
      <c r="B58" s="19" t="s">
        <v>64</v>
      </c>
      <c r="C58" s="20">
        <v>0</v>
      </c>
      <c r="D58" s="20">
        <v>0</v>
      </c>
      <c r="E58" s="20">
        <f t="shared" si="0"/>
        <v>0</v>
      </c>
      <c r="F58" s="20">
        <v>0</v>
      </c>
      <c r="G58" s="20">
        <v>0</v>
      </c>
      <c r="H58" s="20">
        <f t="shared" si="1"/>
        <v>0</v>
      </c>
    </row>
    <row r="59" spans="1:8" x14ac:dyDescent="0.2">
      <c r="A59" s="18"/>
      <c r="B59" s="19" t="s">
        <v>65</v>
      </c>
      <c r="C59" s="20">
        <v>0</v>
      </c>
      <c r="D59" s="20">
        <v>0</v>
      </c>
      <c r="E59" s="20">
        <f t="shared" si="0"/>
        <v>0</v>
      </c>
      <c r="F59" s="20">
        <v>0</v>
      </c>
      <c r="G59" s="20">
        <v>0</v>
      </c>
      <c r="H59" s="20">
        <f t="shared" si="1"/>
        <v>0</v>
      </c>
    </row>
    <row r="60" spans="1:8" x14ac:dyDescent="0.2">
      <c r="A60" s="18"/>
      <c r="B60" s="19" t="s">
        <v>66</v>
      </c>
      <c r="C60" s="20">
        <v>0</v>
      </c>
      <c r="D60" s="20">
        <v>0</v>
      </c>
      <c r="E60" s="20">
        <f t="shared" si="0"/>
        <v>0</v>
      </c>
      <c r="F60" s="20">
        <v>0</v>
      </c>
      <c r="G60" s="20">
        <v>0</v>
      </c>
      <c r="H60" s="20">
        <f t="shared" si="1"/>
        <v>0</v>
      </c>
    </row>
    <row r="61" spans="1:8" x14ac:dyDescent="0.2">
      <c r="A61" s="18"/>
      <c r="B61" s="19" t="s">
        <v>67</v>
      </c>
      <c r="C61" s="20">
        <v>0</v>
      </c>
      <c r="D61" s="20">
        <v>0</v>
      </c>
      <c r="E61" s="20">
        <f t="shared" si="0"/>
        <v>0</v>
      </c>
      <c r="F61" s="20">
        <v>0</v>
      </c>
      <c r="G61" s="20">
        <v>0</v>
      </c>
      <c r="H61" s="20">
        <f t="shared" si="1"/>
        <v>0</v>
      </c>
    </row>
    <row r="62" spans="1:8" x14ac:dyDescent="0.2">
      <c r="A62" s="18"/>
      <c r="B62" s="19" t="s">
        <v>68</v>
      </c>
      <c r="C62" s="20">
        <v>0</v>
      </c>
      <c r="D62" s="20">
        <v>0</v>
      </c>
      <c r="E62" s="20">
        <f t="shared" si="0"/>
        <v>0</v>
      </c>
      <c r="F62" s="20">
        <v>0</v>
      </c>
      <c r="G62" s="20">
        <v>0</v>
      </c>
      <c r="H62" s="20">
        <f t="shared" si="1"/>
        <v>0</v>
      </c>
    </row>
    <row r="63" spans="1:8" x14ac:dyDescent="0.2">
      <c r="A63" s="18"/>
      <c r="B63" s="19" t="s">
        <v>69</v>
      </c>
      <c r="C63" s="20">
        <v>0</v>
      </c>
      <c r="D63" s="20">
        <v>0</v>
      </c>
      <c r="E63" s="20">
        <f t="shared" si="0"/>
        <v>0</v>
      </c>
      <c r="F63" s="20">
        <v>0</v>
      </c>
      <c r="G63" s="20">
        <v>0</v>
      </c>
      <c r="H63" s="20">
        <f t="shared" si="1"/>
        <v>0</v>
      </c>
    </row>
    <row r="64" spans="1:8" x14ac:dyDescent="0.2">
      <c r="A64" s="18"/>
      <c r="B64" s="19" t="s">
        <v>70</v>
      </c>
      <c r="C64" s="20">
        <v>444000</v>
      </c>
      <c r="D64" s="20">
        <v>1887236.05</v>
      </c>
      <c r="E64" s="20">
        <f t="shared" si="0"/>
        <v>2331236.0499999998</v>
      </c>
      <c r="F64" s="20">
        <v>0</v>
      </c>
      <c r="G64" s="20">
        <v>0</v>
      </c>
      <c r="H64" s="20">
        <f t="shared" si="1"/>
        <v>2331236.0499999998</v>
      </c>
    </row>
    <row r="65" spans="1:8" x14ac:dyDescent="0.2">
      <c r="A65" s="15" t="s">
        <v>71</v>
      </c>
      <c r="B65" s="16"/>
      <c r="C65" s="20">
        <f>SUM(C66:C68)</f>
        <v>0</v>
      </c>
      <c r="D65" s="20">
        <f>SUM(D66:D68)</f>
        <v>0</v>
      </c>
      <c r="E65" s="20">
        <f t="shared" si="0"/>
        <v>0</v>
      </c>
      <c r="F65" s="20">
        <f>SUM(F66:F68)</f>
        <v>0</v>
      </c>
      <c r="G65" s="20">
        <f>SUM(G66:G68)</f>
        <v>0</v>
      </c>
      <c r="H65" s="20">
        <f t="shared" si="1"/>
        <v>0</v>
      </c>
    </row>
    <row r="66" spans="1:8" x14ac:dyDescent="0.2">
      <c r="A66" s="18"/>
      <c r="B66" s="19" t="s">
        <v>72</v>
      </c>
      <c r="C66" s="20">
        <v>0</v>
      </c>
      <c r="D66" s="20">
        <v>0</v>
      </c>
      <c r="E66" s="20">
        <f t="shared" si="0"/>
        <v>0</v>
      </c>
      <c r="F66" s="20">
        <v>0</v>
      </c>
      <c r="G66" s="20">
        <v>0</v>
      </c>
      <c r="H66" s="20">
        <f t="shared" si="1"/>
        <v>0</v>
      </c>
    </row>
    <row r="67" spans="1:8" x14ac:dyDescent="0.2">
      <c r="A67" s="18"/>
      <c r="B67" s="19" t="s">
        <v>73</v>
      </c>
      <c r="C67" s="20">
        <v>0</v>
      </c>
      <c r="D67" s="20">
        <v>0</v>
      </c>
      <c r="E67" s="20">
        <f t="shared" si="0"/>
        <v>0</v>
      </c>
      <c r="F67" s="20">
        <v>0</v>
      </c>
      <c r="G67" s="20">
        <v>0</v>
      </c>
      <c r="H67" s="20">
        <f t="shared" si="1"/>
        <v>0</v>
      </c>
    </row>
    <row r="68" spans="1:8" x14ac:dyDescent="0.2">
      <c r="A68" s="18"/>
      <c r="B68" s="19" t="s">
        <v>74</v>
      </c>
      <c r="C68" s="20">
        <v>0</v>
      </c>
      <c r="D68" s="20">
        <v>0</v>
      </c>
      <c r="E68" s="20">
        <f t="shared" si="0"/>
        <v>0</v>
      </c>
      <c r="F68" s="20">
        <v>0</v>
      </c>
      <c r="G68" s="20">
        <v>0</v>
      </c>
      <c r="H68" s="20">
        <f t="shared" si="1"/>
        <v>0</v>
      </c>
    </row>
    <row r="69" spans="1:8" x14ac:dyDescent="0.2">
      <c r="A69" s="15" t="s">
        <v>75</v>
      </c>
      <c r="B69" s="16"/>
      <c r="C69" s="20">
        <f>SUM(C70:C76)</f>
        <v>0</v>
      </c>
      <c r="D69" s="20">
        <f>SUM(D70:D76)</f>
        <v>0</v>
      </c>
      <c r="E69" s="20">
        <f t="shared" si="0"/>
        <v>0</v>
      </c>
      <c r="F69" s="20">
        <f>SUM(F70:F76)</f>
        <v>0</v>
      </c>
      <c r="G69" s="20">
        <f>SUM(G70:G76)</f>
        <v>0</v>
      </c>
      <c r="H69" s="20">
        <f t="shared" si="1"/>
        <v>0</v>
      </c>
    </row>
    <row r="70" spans="1:8" x14ac:dyDescent="0.2">
      <c r="A70" s="18"/>
      <c r="B70" s="19" t="s">
        <v>76</v>
      </c>
      <c r="C70" s="20">
        <v>0</v>
      </c>
      <c r="D70" s="20">
        <v>0</v>
      </c>
      <c r="E70" s="20">
        <f t="shared" ref="E70:E76" si="2">C70+D70</f>
        <v>0</v>
      </c>
      <c r="F70" s="20">
        <v>0</v>
      </c>
      <c r="G70" s="20">
        <v>0</v>
      </c>
      <c r="H70" s="20">
        <f t="shared" ref="H70:H76" si="3">E70-F70</f>
        <v>0</v>
      </c>
    </row>
    <row r="71" spans="1:8" x14ac:dyDescent="0.2">
      <c r="A71" s="18"/>
      <c r="B71" s="19" t="s">
        <v>77</v>
      </c>
      <c r="C71" s="20">
        <v>0</v>
      </c>
      <c r="D71" s="20">
        <v>0</v>
      </c>
      <c r="E71" s="20">
        <f t="shared" si="2"/>
        <v>0</v>
      </c>
      <c r="F71" s="20">
        <v>0</v>
      </c>
      <c r="G71" s="20">
        <v>0</v>
      </c>
      <c r="H71" s="20">
        <f t="shared" si="3"/>
        <v>0</v>
      </c>
    </row>
    <row r="72" spans="1:8" x14ac:dyDescent="0.2">
      <c r="A72" s="18"/>
      <c r="B72" s="19" t="s">
        <v>78</v>
      </c>
      <c r="C72" s="20">
        <v>0</v>
      </c>
      <c r="D72" s="20">
        <v>0</v>
      </c>
      <c r="E72" s="20">
        <f t="shared" si="2"/>
        <v>0</v>
      </c>
      <c r="F72" s="20">
        <v>0</v>
      </c>
      <c r="G72" s="20">
        <v>0</v>
      </c>
      <c r="H72" s="20">
        <f t="shared" si="3"/>
        <v>0</v>
      </c>
    </row>
    <row r="73" spans="1:8" x14ac:dyDescent="0.2">
      <c r="A73" s="18"/>
      <c r="B73" s="19" t="s">
        <v>79</v>
      </c>
      <c r="C73" s="20">
        <v>0</v>
      </c>
      <c r="D73" s="20">
        <v>0</v>
      </c>
      <c r="E73" s="20">
        <f t="shared" si="2"/>
        <v>0</v>
      </c>
      <c r="F73" s="20">
        <v>0</v>
      </c>
      <c r="G73" s="20">
        <v>0</v>
      </c>
      <c r="H73" s="20">
        <f t="shared" si="3"/>
        <v>0</v>
      </c>
    </row>
    <row r="74" spans="1:8" x14ac:dyDescent="0.2">
      <c r="A74" s="18"/>
      <c r="B74" s="19" t="s">
        <v>80</v>
      </c>
      <c r="C74" s="20">
        <v>0</v>
      </c>
      <c r="D74" s="20">
        <v>0</v>
      </c>
      <c r="E74" s="20">
        <f t="shared" si="2"/>
        <v>0</v>
      </c>
      <c r="F74" s="20">
        <v>0</v>
      </c>
      <c r="G74" s="20">
        <v>0</v>
      </c>
      <c r="H74" s="20">
        <f t="shared" si="3"/>
        <v>0</v>
      </c>
    </row>
    <row r="75" spans="1:8" x14ac:dyDescent="0.2">
      <c r="A75" s="18"/>
      <c r="B75" s="19" t="s">
        <v>81</v>
      </c>
      <c r="C75" s="20">
        <v>0</v>
      </c>
      <c r="D75" s="20">
        <v>0</v>
      </c>
      <c r="E75" s="20">
        <f t="shared" si="2"/>
        <v>0</v>
      </c>
      <c r="F75" s="20">
        <v>0</v>
      </c>
      <c r="G75" s="20">
        <v>0</v>
      </c>
      <c r="H75" s="20">
        <f t="shared" si="3"/>
        <v>0</v>
      </c>
    </row>
    <row r="76" spans="1:8" x14ac:dyDescent="0.2">
      <c r="A76" s="21"/>
      <c r="B76" s="22" t="s">
        <v>82</v>
      </c>
      <c r="C76" s="23">
        <v>0</v>
      </c>
      <c r="D76" s="23">
        <v>0</v>
      </c>
      <c r="E76" s="23">
        <f t="shared" si="2"/>
        <v>0</v>
      </c>
      <c r="F76" s="23">
        <v>0</v>
      </c>
      <c r="G76" s="23">
        <v>0</v>
      </c>
      <c r="H76" s="23">
        <f t="shared" si="3"/>
        <v>0</v>
      </c>
    </row>
    <row r="77" spans="1:8" x14ac:dyDescent="0.2">
      <c r="A77" s="24"/>
      <c r="B77" s="25" t="s">
        <v>83</v>
      </c>
      <c r="C77" s="26">
        <f t="shared" ref="C77:H77" si="4">SUM(C5+C13+C23+C33+C43+C53+C57+C65+C69)</f>
        <v>462433217.31999999</v>
      </c>
      <c r="D77" s="26">
        <f t="shared" si="4"/>
        <v>216594803.67000002</v>
      </c>
      <c r="E77" s="26">
        <f t="shared" si="4"/>
        <v>679028020.99000001</v>
      </c>
      <c r="F77" s="26">
        <f t="shared" si="4"/>
        <v>81897289.819999993</v>
      </c>
      <c r="G77" s="26">
        <f t="shared" si="4"/>
        <v>81256916.439999998</v>
      </c>
      <c r="H77" s="26">
        <f t="shared" si="4"/>
        <v>597130731.16999996</v>
      </c>
    </row>
  </sheetData>
  <sheetProtection formatCells="0" formatColumns="0" formatRows="0" autoFilter="0"/>
  <mergeCells count="4">
    <mergeCell ref="A1:H1"/>
    <mergeCell ref="A2:B4"/>
    <mergeCell ref="C2:G2"/>
    <mergeCell ref="H2:H3"/>
  </mergeCells>
  <printOptions horizontalCentered="1"/>
  <pageMargins left="0.70866141732283472" right="0.70866141732283472" top="0.74803149606299213" bottom="0.74803149606299213" header="0.31496062992125984" footer="0.31496062992125984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Karina Cádena Hernández</dc:creator>
  <cp:lastModifiedBy>Magda Karina Cádena Hernández</cp:lastModifiedBy>
  <dcterms:created xsi:type="dcterms:W3CDTF">2019-05-07T18:11:20Z</dcterms:created>
  <dcterms:modified xsi:type="dcterms:W3CDTF">2019-05-07T18:11:47Z</dcterms:modified>
</cp:coreProperties>
</file>