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\PARA CARGAR EN LA PAGINA\2do-trimestre\trimestral\2-presupuestario\excel\"/>
    </mc:Choice>
  </mc:AlternateContent>
  <xr:revisionPtr revIDLastSave="0" documentId="8_{50102245-EA11-4ED3-BD0A-0346AD977F6E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EAI" sheetId="4" r:id="rId1"/>
    <sheet name="formato adicional" sheetId="5" r:id="rId2"/>
  </sheets>
  <definedNames>
    <definedName name="_xlnm._FilterDatabase" localSheetId="0" hidden="1">EAI!#REF!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38" i="4" l="1"/>
  <c r="H37" i="4" s="1"/>
  <c r="E38" i="4"/>
  <c r="E37" i="4" s="1"/>
  <c r="G37" i="4"/>
  <c r="G39" i="4" s="1"/>
  <c r="F37" i="4"/>
  <c r="F39" i="4" s="1"/>
  <c r="D37" i="4"/>
  <c r="C37" i="4"/>
  <c r="H35" i="4"/>
  <c r="E35" i="4"/>
  <c r="H34" i="4"/>
  <c r="E34" i="4"/>
  <c r="H33" i="4"/>
  <c r="E33" i="4"/>
  <c r="H32" i="4"/>
  <c r="E32" i="4"/>
  <c r="H31" i="4"/>
  <c r="G31" i="4"/>
  <c r="F31" i="4"/>
  <c r="D31" i="4"/>
  <c r="C31" i="4"/>
  <c r="H29" i="4"/>
  <c r="E29" i="4"/>
  <c r="H28" i="4"/>
  <c r="E28" i="4"/>
  <c r="H27" i="4"/>
  <c r="E27" i="4"/>
  <c r="H26" i="4"/>
  <c r="E26" i="4"/>
  <c r="H25" i="4"/>
  <c r="E25" i="4"/>
  <c r="H24" i="4"/>
  <c r="E24" i="4"/>
  <c r="H23" i="4"/>
  <c r="E23" i="4"/>
  <c r="H22" i="4"/>
  <c r="H21" i="4" s="1"/>
  <c r="E22" i="4"/>
  <c r="E21" i="4" s="1"/>
  <c r="G21" i="4"/>
  <c r="F21" i="4"/>
  <c r="D21" i="4"/>
  <c r="C21" i="4"/>
  <c r="G16" i="4"/>
  <c r="F16" i="4"/>
  <c r="D16" i="4"/>
  <c r="C16" i="4"/>
  <c r="H14" i="4"/>
  <c r="E14" i="4"/>
  <c r="H13" i="4"/>
  <c r="E13" i="4"/>
  <c r="H12" i="4"/>
  <c r="E12" i="4"/>
  <c r="H11" i="4"/>
  <c r="E11" i="4"/>
  <c r="H10" i="4"/>
  <c r="E10" i="4"/>
  <c r="H9" i="4"/>
  <c r="E9" i="4"/>
  <c r="H8" i="4"/>
  <c r="E8" i="4"/>
  <c r="H7" i="4"/>
  <c r="E7" i="4"/>
  <c r="H6" i="4"/>
  <c r="E6" i="4"/>
  <c r="H5" i="4"/>
  <c r="H16" i="4" s="1"/>
  <c r="E5" i="4"/>
  <c r="E16" i="4" s="1"/>
  <c r="H6" i="5"/>
  <c r="H5" i="5" s="1"/>
  <c r="E6" i="5"/>
  <c r="G5" i="5"/>
  <c r="F5" i="5"/>
  <c r="E5" i="5"/>
  <c r="D5" i="5"/>
  <c r="C5" i="5"/>
  <c r="C39" i="4" l="1"/>
  <c r="D39" i="4"/>
  <c r="E31" i="4"/>
  <c r="E39" i="4"/>
  <c r="H39" i="4"/>
</calcChain>
</file>

<file path=xl/sharedStrings.xml><?xml version="1.0" encoding="utf-8"?>
<sst xmlns="http://schemas.openxmlformats.org/spreadsheetml/2006/main" count="84" uniqueCount="45">
  <si>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</si>
  <si>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</si>
  <si>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</si>
  <si>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</si>
  <si>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</si>
  <si>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</si>
  <si>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</si>
  <si>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</si>
  <si>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</si>
  <si>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</si>
  <si>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</si>
  <si>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</si>
  <si>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</si>
  <si>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</si>
  <si>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</si>
  <si>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</si>
  <si>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</si>
  <si>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</si>
  <si>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</si>
  <si>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</si>
  <si>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</si>
  <si>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</si>
  <si>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</si>
  <si>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</si>
  <si>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</si>
  <si>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</si>
  <si>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</si>
  <si>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</si>
  <si>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</si>
  <si>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</si>
  <si>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</si>
  <si>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</si>
  <si>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</si>
  <si>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</si>
  <si>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</si>
  <si>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</si>
  <si>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</si>
  <si>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Ingresos de los Entes Públicos de los Poderes Legislativo y Judicial, de los Órganos Autónomos y del Sector Paraestatal o Paramunicipal, asi como de las Empresas Productivas del Estado</t>
  </si>
  <si>
    <t>INSTITUTO DE INFRAESTRUCTURA FISICA EDUCATIVA DE GUANAJUATO.
Estado Analítico de Ingresos
Del 1 de Enero al 30 de Junio de 2019</t>
  </si>
  <si>
    <t>FORMATO ADICIONAL</t>
  </si>
  <si>
    <t>Bajo protesta de decir verdad declaramos que los Estados Financieros y sus Notas son razonablemente correctos y responsabilidad del emisor</t>
  </si>
  <si>
    <t>Ing. Pedro Peredo Medina</t>
  </si>
  <si>
    <t>C.P. 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</si>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</sst>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4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1">
    <xf numFmtId="0" fontId="0" fillId="0" borderId="0"/>
    <xf numFmtId="165" fontId="2" fillId="0" borderId="0"/>
    <xf numFmtId="164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</cellStyleXfs>
  <cellXfs count="115">
    <xf numFmtId="0" fontId="0" fillId="0" borderId="0" xfId="0"/>
    <xf numFmtId="0" fontId="4" fillId="0" borderId="0" xfId="8" applyFont="1" applyAlignment="1" applyProtection="1">
      <alignment horizontal="center" vertical="top"/>
      <protection locked="0"/>
    </xf>
    <xf numFmtId="0" fontId="4" fillId="0" borderId="0" xfId="8" applyFont="1" applyAlignment="1" applyProtection="1">
      <alignment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9" fillId="2" borderId="10" xfId="8" applyFont="1" applyFill="1" applyBorder="1" applyAlignment="1">
      <alignment horizontal="center" vertical="center" wrapText="1"/>
    </xf>
    <xf numFmtId="0" fontId="9" fillId="2" borderId="7" xfId="8" applyFont="1" applyFill="1" applyBorder="1" applyAlignment="1">
      <alignment horizontal="center" vertical="center" wrapText="1"/>
    </xf>
    <xf numFmtId="0" fontId="9" fillId="2" borderId="8" xfId="8" applyFont="1" applyFill="1" applyBorder="1" applyAlignment="1">
      <alignment horizontal="center" vertical="center" wrapText="1"/>
    </xf>
    <xf numFmtId="0" fontId="9" fillId="2" borderId="10" xfId="8" quotePrefix="1" applyFont="1" applyFill="1" applyBorder="1" applyAlignment="1">
      <alignment horizontal="center" vertical="center" wrapText="1"/>
    </xf>
    <xf numFmtId="0" fontId="9" fillId="2" borderId="7" xfId="8" quotePrefix="1" applyFont="1" applyFill="1" applyBorder="1" applyAlignment="1">
      <alignment horizontal="center" vertical="center" wrapText="1"/>
    </xf>
    <xf numFmtId="0" fontId="8" fillId="0" borderId="8" xfId="8" quotePrefix="1" applyFont="1" applyBorder="1" applyAlignment="1" applyProtection="1">
      <alignment horizontal="center" vertical="top"/>
      <protection locked="0"/>
    </xf>
    <xf numFmtId="0" fontId="9" fillId="0" borderId="9" xfId="8" applyFont="1" applyBorder="1" applyAlignment="1" applyProtection="1">
      <alignment horizontal="left" vertical="top" indent="3"/>
      <protection locked="0"/>
    </xf>
    <xf numFmtId="4" fontId="8" fillId="0" borderId="9" xfId="8" applyNumberFormat="1" applyFont="1" applyBorder="1" applyAlignment="1" applyProtection="1">
      <alignment vertical="top"/>
      <protection locked="0"/>
    </xf>
    <xf numFmtId="4" fontId="8" fillId="0" borderId="12" xfId="8" applyNumberFormat="1" applyFont="1" applyBorder="1" applyAlignment="1" applyProtection="1">
      <alignment vertical="top"/>
      <protection locked="0"/>
    </xf>
    <xf numFmtId="4" fontId="4" fillId="0" borderId="13" xfId="8" applyNumberFormat="1" applyFont="1" applyBorder="1" applyAlignment="1" applyProtection="1">
      <alignment vertical="top"/>
      <protection locked="0"/>
    </xf>
    <xf numFmtId="0" fontId="9" fillId="0" borderId="5" xfId="9" applyFont="1" applyBorder="1" applyAlignment="1">
      <alignment horizontal="center" vertical="top"/>
    </xf>
    <xf numFmtId="0" fontId="9" fillId="0" borderId="0" xfId="8" applyFont="1" applyAlignment="1">
      <alignment horizontal="justify" vertical="top" wrapText="1"/>
    </xf>
    <xf numFmtId="0" fontId="8" fillId="0" borderId="5" xfId="8" applyFont="1" applyBorder="1" applyAlignment="1">
      <alignment horizontal="center" vertical="top"/>
    </xf>
    <xf numFmtId="0" fontId="8" fillId="0" borderId="0" xfId="8" applyFont="1" applyAlignment="1">
      <alignment horizontal="left" vertical="top" wrapText="1"/>
    </xf>
    <xf numFmtId="0" fontId="9" fillId="0" borderId="0" xfId="8" applyFont="1" applyAlignment="1">
      <alignment vertical="top"/>
    </xf>
    <xf numFmtId="0" fontId="8" fillId="0" borderId="8" xfId="8" quotePrefix="1" applyFont="1" applyBorder="1" applyAlignment="1">
      <alignment horizontal="center" vertical="top"/>
    </xf>
    <xf numFmtId="0" fontId="9" fillId="0" borderId="9" xfId="8" applyFont="1" applyBorder="1" applyAlignment="1">
      <alignment horizontal="center" vertical="top" wrapText="1"/>
    </xf>
    <xf numFmtId="4" fontId="8" fillId="0" borderId="7" xfId="8" applyNumberFormat="1" applyFont="1" applyBorder="1" applyAlignment="1" applyProtection="1">
      <alignment vertical="top"/>
      <protection locked="0"/>
    </xf>
    <xf numFmtId="4" fontId="8" fillId="0" borderId="13" xfId="8" applyNumberFormat="1" applyFont="1" applyBorder="1" applyAlignment="1" applyProtection="1">
      <alignment vertical="top"/>
      <protection locked="0"/>
    </xf>
    <xf numFmtId="0" fontId="8" fillId="0" borderId="11" xfId="8" quotePrefix="1" applyFont="1" applyBorder="1" applyAlignment="1" applyProtection="1">
      <alignment horizontal="center" vertical="top"/>
      <protection locked="0"/>
    </xf>
    <xf numFmtId="0" fontId="8" fillId="0" borderId="11" xfId="8" applyFont="1" applyBorder="1" applyAlignment="1" applyProtection="1">
      <alignment vertical="top"/>
      <protection locked="0"/>
    </xf>
    <xf numFmtId="4" fontId="8" fillId="0" borderId="11" xfId="8" applyNumberFormat="1" applyFont="1" applyBorder="1" applyAlignment="1" applyProtection="1">
      <alignment vertical="top"/>
      <protection locked="0"/>
    </xf>
    <xf numFmtId="4" fontId="9" fillId="0" borderId="8" xfId="8" applyNumberFormat="1" applyFont="1" applyBorder="1" applyAlignment="1" applyProtection="1">
      <alignment vertical="top"/>
      <protection locked="0"/>
    </xf>
    <xf numFmtId="0" fontId="4" fillId="0" borderId="5" xfId="8" applyFont="1" applyBorder="1" applyAlignment="1" applyProtection="1">
      <alignment vertical="top"/>
      <protection locked="0"/>
    </xf>
    <xf numFmtId="0" fontId="8" fillId="0" borderId="5" xfId="8" applyFont="1" applyBorder="1" applyAlignment="1" applyProtection="1">
      <alignment vertical="top"/>
      <protection locked="0"/>
    </xf>
    <xf numFmtId="0" fontId="8" fillId="0" borderId="4" xfId="8" quotePrefix="1" applyFont="1" applyBorder="1" applyAlignment="1" applyProtection="1">
      <alignment horizontal="center" vertical="top"/>
      <protection locked="0"/>
    </xf>
    <xf numFmtId="4" fontId="8" fillId="0" borderId="1" xfId="8" applyNumberFormat="1" applyFont="1" applyBorder="1" applyAlignment="1" applyProtection="1">
      <alignment vertical="top"/>
      <protection locked="0"/>
    </xf>
    <xf numFmtId="4" fontId="9" fillId="0" borderId="9" xfId="8" applyNumberFormat="1" applyFont="1" applyBorder="1" applyAlignment="1" applyProtection="1">
      <alignment vertical="top"/>
      <protection locked="0"/>
    </xf>
    <xf numFmtId="0" fontId="0" fillId="0" borderId="0" xfId="8" applyFont="1" applyAlignment="1" applyProtection="1">
      <alignment vertical="top" wrapText="1"/>
      <protection locked="0"/>
    </xf>
    <xf numFmtId="0" fontId="0" fillId="0" borderId="0" xfId="8" applyFont="1" applyAlignment="1" applyProtection="1">
      <alignment vertical="top"/>
      <protection locked="0"/>
    </xf>
    <xf numFmtId="0" fontId="0" fillId="0" borderId="5" xfId="8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/>
    </xf>
    <xf numFmtId="0" fontId="9" fillId="0" borderId="5" xfId="8" applyFont="1" applyBorder="1" applyAlignment="1">
      <alignment vertical="top"/>
    </xf>
    <xf numFmtId="0" fontId="4" fillId="0" borderId="0" xfId="8" applyFont="1" applyAlignment="1" applyProtection="1">
      <alignment vertical="top" wrapText="1"/>
      <protection locked="0"/>
    </xf>
    <xf numFmtId="0" fontId="8" fillId="0" borderId="0" xfId="8" applyFont="1" applyAlignment="1" applyProtection="1">
      <alignment vertical="top" wrapText="1"/>
      <protection locked="0"/>
    </xf>
    <xf numFmtId="0" fontId="7" fillId="0" borderId="0" xfId="18" applyFont="1" applyAlignment="1" applyProtection="1">
      <alignment vertical="top"/>
      <protection locked="0"/>
    </xf>
    <xf numFmtId="0" fontId="4" fillId="0" borderId="0" xfId="18" applyFont="1" applyAlignment="1" applyProtection="1">
      <alignment vertical="top"/>
      <protection locked="0"/>
    </xf>
    <xf numFmtId="0" fontId="9" fillId="2" borderId="10" xfId="18" applyFont="1" applyFill="1" applyBorder="1" applyAlignment="1">
      <alignment horizontal="center" vertical="center" wrapText="1"/>
    </xf>
    <xf numFmtId="0" fontId="9" fillId="2" borderId="7" xfId="18" applyFont="1" applyFill="1" applyBorder="1" applyAlignment="1">
      <alignment horizontal="center" vertical="center" wrapText="1"/>
    </xf>
    <xf numFmtId="0" fontId="9" fillId="2" borderId="8" xfId="18" applyFont="1" applyFill="1" applyBorder="1" applyAlignment="1">
      <alignment horizontal="center" vertical="center" wrapText="1"/>
    </xf>
    <xf numFmtId="0" fontId="9" fillId="2" borderId="10" xfId="18" quotePrefix="1" applyFont="1" applyFill="1" applyBorder="1" applyAlignment="1">
      <alignment horizontal="center" vertical="center" wrapText="1"/>
    </xf>
    <xf numFmtId="0" fontId="9" fillId="2" borderId="7" xfId="18" quotePrefix="1" applyFont="1" applyFill="1" applyBorder="1" applyAlignment="1">
      <alignment horizontal="center" vertical="center" wrapText="1"/>
    </xf>
    <xf numFmtId="3" fontId="9" fillId="3" borderId="12" xfId="18" applyNumberFormat="1" applyFont="1" applyFill="1" applyBorder="1" applyAlignment="1" applyProtection="1">
      <alignment horizontal="right" vertical="center"/>
      <protection locked="0"/>
    </xf>
    <xf numFmtId="3" fontId="9" fillId="3" borderId="11" xfId="18" applyNumberFormat="1" applyFont="1" applyFill="1" applyBorder="1" applyAlignment="1" applyProtection="1">
      <alignment horizontal="right" vertical="center"/>
      <protection locked="0"/>
    </xf>
    <xf numFmtId="3" fontId="8" fillId="3" borderId="12" xfId="18" applyNumberFormat="1" applyFont="1" applyFill="1" applyBorder="1" applyAlignment="1" applyProtection="1">
      <alignment horizontal="right" vertical="center"/>
      <protection locked="0"/>
    </xf>
    <xf numFmtId="3" fontId="9" fillId="3" borderId="1" xfId="18" applyNumberFormat="1" applyFont="1" applyFill="1" applyBorder="1" applyAlignment="1" applyProtection="1">
      <alignment horizontal="right" vertical="center"/>
      <protection locked="0"/>
    </xf>
    <xf numFmtId="3" fontId="4" fillId="0" borderId="0" xfId="18" applyNumberFormat="1" applyFont="1" applyAlignment="1" applyProtection="1">
      <alignment vertical="top"/>
      <protection locked="0"/>
    </xf>
    <xf numFmtId="0" fontId="8" fillId="3" borderId="5" xfId="18" applyFont="1" applyFill="1" applyBorder="1" applyAlignment="1">
      <alignment horizontal="center" vertical="top"/>
    </xf>
    <xf numFmtId="0" fontId="4" fillId="3" borderId="6" xfId="18" applyFont="1" applyFill="1" applyBorder="1" applyAlignment="1" applyProtection="1">
      <alignment vertical="top"/>
      <protection locked="0"/>
    </xf>
    <xf numFmtId="0" fontId="4" fillId="3" borderId="0" xfId="18" applyFont="1" applyFill="1" applyAlignment="1" applyProtection="1">
      <alignment vertical="top"/>
      <protection locked="0"/>
    </xf>
    <xf numFmtId="0" fontId="0" fillId="3" borderId="0" xfId="0" applyFont="1" applyFill="1"/>
    <xf numFmtId="0" fontId="13" fillId="3" borderId="0" xfId="0" applyFont="1" applyFill="1"/>
    <xf numFmtId="0" fontId="13" fillId="3" borderId="0" xfId="0" applyFont="1" applyFill="1" applyBorder="1"/>
    <xf numFmtId="0" fontId="13" fillId="3" borderId="15" xfId="0" applyFont="1" applyFill="1" applyBorder="1" applyAlignment="1">
      <alignment horizontal="center"/>
    </xf>
    <xf numFmtId="0" fontId="13" fillId="3" borderId="15" xfId="0" applyFont="1" applyFill="1" applyBorder="1"/>
    <xf numFmtId="0" fontId="13" fillId="3" borderId="0" xfId="0" applyFont="1" applyFill="1" applyAlignment="1">
      <alignment horizontal="center"/>
    </xf>
    <xf numFmtId="43" fontId="2" fillId="3" borderId="0" xfId="20" applyFont="1" applyFill="1" applyBorder="1" applyProtection="1"/>
    <xf numFmtId="43" fontId="2" fillId="3" borderId="0" xfId="20" applyFont="1" applyFill="1" applyBorder="1" applyAlignment="1" applyProtection="1">
      <alignment vertical="top"/>
    </xf>
    <xf numFmtId="3" fontId="4" fillId="0" borderId="12" xfId="8" applyNumberFormat="1" applyFont="1" applyBorder="1" applyAlignment="1" applyProtection="1">
      <alignment vertical="top"/>
      <protection locked="0"/>
    </xf>
    <xf numFmtId="3" fontId="4" fillId="0" borderId="14" xfId="8" applyNumberFormat="1" applyFont="1" applyBorder="1" applyAlignment="1" applyProtection="1">
      <alignment vertical="top"/>
      <protection locked="0"/>
    </xf>
    <xf numFmtId="3" fontId="9" fillId="0" borderId="12" xfId="8" applyNumberFormat="1" applyFont="1" applyBorder="1" applyAlignment="1" applyProtection="1">
      <alignment vertical="top"/>
      <protection locked="0"/>
    </xf>
    <xf numFmtId="3" fontId="8" fillId="0" borderId="14" xfId="8" applyNumberFormat="1" applyFont="1" applyBorder="1" applyAlignment="1" applyProtection="1">
      <alignment vertical="top"/>
      <protection locked="0"/>
    </xf>
    <xf numFmtId="3" fontId="9" fillId="0" borderId="14" xfId="8" applyNumberFormat="1" applyFont="1" applyBorder="1" applyAlignment="1" applyProtection="1">
      <alignment vertical="top"/>
      <protection locked="0"/>
    </xf>
    <xf numFmtId="3" fontId="8" fillId="0" borderId="7" xfId="8" applyNumberFormat="1" applyFont="1" applyBorder="1" applyAlignment="1" applyProtection="1">
      <alignment vertical="top"/>
      <protection locked="0"/>
    </xf>
    <xf numFmtId="3" fontId="8" fillId="0" borderId="12" xfId="8" applyNumberFormat="1" applyFont="1" applyBorder="1" applyAlignment="1" applyProtection="1">
      <alignment vertical="top"/>
      <protection locked="0"/>
    </xf>
    <xf numFmtId="3" fontId="8" fillId="0" borderId="11" xfId="8" applyNumberFormat="1" applyFont="1" applyBorder="1" applyAlignment="1" applyProtection="1">
      <alignment vertical="top"/>
      <protection locked="0"/>
    </xf>
    <xf numFmtId="3" fontId="9" fillId="0" borderId="8" xfId="8" applyNumberFormat="1" applyFont="1" applyBorder="1" applyAlignment="1" applyProtection="1">
      <alignment vertical="top"/>
      <protection locked="0"/>
    </xf>
    <xf numFmtId="3" fontId="9" fillId="0" borderId="10" xfId="8" applyNumberFormat="1" applyFont="1" applyBorder="1" applyAlignment="1" applyProtection="1">
      <alignment vertical="top"/>
      <protection locked="0"/>
    </xf>
    <xf numFmtId="3" fontId="8" fillId="0" borderId="13" xfId="8" applyNumberFormat="1" applyFont="1" applyBorder="1" applyAlignment="1" applyProtection="1">
      <alignment vertical="top"/>
      <protection locked="0"/>
    </xf>
    <xf numFmtId="0" fontId="9" fillId="0" borderId="5" xfId="8" applyFont="1" applyBorder="1" applyAlignment="1">
      <alignment horizontal="left" vertical="top" wrapText="1"/>
    </xf>
    <xf numFmtId="0" fontId="9" fillId="0" borderId="2" xfId="8" applyFont="1" applyBorder="1" applyAlignment="1">
      <alignment horizontal="left" vertical="top" wrapText="1"/>
    </xf>
    <xf numFmtId="0" fontId="9" fillId="2" borderId="8" xfId="8" applyFont="1" applyFill="1" applyBorder="1" applyAlignment="1" applyProtection="1">
      <alignment horizontal="center" vertical="center" wrapText="1"/>
      <protection locked="0"/>
    </xf>
    <xf numFmtId="0" fontId="9" fillId="2" borderId="9" xfId="8" applyFont="1" applyFill="1" applyBorder="1" applyAlignment="1" applyProtection="1">
      <alignment horizontal="center" vertical="center" wrapText="1"/>
      <protection locked="0"/>
    </xf>
    <xf numFmtId="0" fontId="9" fillId="2" borderId="10" xfId="8" applyFont="1" applyFill="1" applyBorder="1" applyAlignment="1" applyProtection="1">
      <alignment horizontal="center" vertical="center" wrapText="1"/>
      <protection locked="0"/>
    </xf>
    <xf numFmtId="0" fontId="9" fillId="2" borderId="4" xfId="8" applyFont="1" applyFill="1" applyBorder="1" applyAlignment="1">
      <alignment horizontal="center" vertical="center"/>
    </xf>
    <xf numFmtId="0" fontId="9" fillId="2" borderId="1" xfId="8" applyFont="1" applyFill="1" applyBorder="1" applyAlignment="1">
      <alignment horizontal="center" vertical="center"/>
    </xf>
    <xf numFmtId="0" fontId="9" fillId="2" borderId="5" xfId="8" applyFont="1" applyFill="1" applyBorder="1" applyAlignment="1">
      <alignment horizontal="center" vertical="center"/>
    </xf>
    <xf numFmtId="0" fontId="9" fillId="2" borderId="2" xfId="8" applyFont="1" applyFill="1" applyBorder="1" applyAlignment="1">
      <alignment horizontal="center" vertical="center"/>
    </xf>
    <xf numFmtId="0" fontId="9" fillId="2" borderId="6" xfId="8" applyFont="1" applyFill="1" applyBorder="1" applyAlignment="1">
      <alignment horizontal="center" vertical="center"/>
    </xf>
    <xf numFmtId="0" fontId="9" fillId="2" borderId="3" xfId="8" applyFont="1" applyFill="1" applyBorder="1" applyAlignment="1">
      <alignment horizontal="center" vertical="center"/>
    </xf>
    <xf numFmtId="0" fontId="9" fillId="2" borderId="12" xfId="8" applyFont="1" applyFill="1" applyBorder="1" applyAlignment="1">
      <alignment horizontal="center" vertical="center" wrapText="1"/>
    </xf>
    <xf numFmtId="0" fontId="9" fillId="2" borderId="13" xfId="8" applyFont="1" applyFill="1" applyBorder="1" applyAlignment="1">
      <alignment horizontal="center" vertical="center" wrapText="1"/>
    </xf>
    <xf numFmtId="0" fontId="9" fillId="2" borderId="4" xfId="8" applyFont="1" applyFill="1" applyBorder="1" applyAlignment="1">
      <alignment horizontal="center" vertical="center" wrapText="1"/>
    </xf>
    <xf numFmtId="0" fontId="9" fillId="2" borderId="1" xfId="8" applyFont="1" applyFill="1" applyBorder="1" applyAlignment="1">
      <alignment horizontal="center" vertical="center" wrapText="1"/>
    </xf>
    <xf numFmtId="0" fontId="9" fillId="2" borderId="5" xfId="8" applyFont="1" applyFill="1" applyBorder="1" applyAlignment="1">
      <alignment horizontal="center" vertical="center" wrapText="1"/>
    </xf>
    <xf numFmtId="0" fontId="9" fillId="2" borderId="2" xfId="8" applyFont="1" applyFill="1" applyBorder="1" applyAlignment="1">
      <alignment horizontal="center" vertical="center" wrapText="1"/>
    </xf>
    <xf numFmtId="0" fontId="9" fillId="2" borderId="6" xfId="8" applyFont="1" applyFill="1" applyBorder="1" applyAlignment="1">
      <alignment horizontal="center" vertical="center" wrapText="1"/>
    </xf>
    <xf numFmtId="0" fontId="9" fillId="2" borderId="3" xfId="8" applyFont="1" applyFill="1" applyBorder="1" applyAlignment="1">
      <alignment horizontal="center" vertical="center" wrapText="1"/>
    </xf>
    <xf numFmtId="3" fontId="8" fillId="3" borderId="14" xfId="18" applyNumberFormat="1" applyFont="1" applyFill="1" applyBorder="1" applyAlignment="1" applyProtection="1">
      <alignment horizontal="right" vertical="center"/>
      <protection locked="0"/>
    </xf>
    <xf numFmtId="3" fontId="8" fillId="3" borderId="13" xfId="18" applyNumberFormat="1" applyFont="1" applyFill="1" applyBorder="1" applyAlignment="1" applyProtection="1">
      <alignment horizontal="right" vertical="center"/>
      <protection locked="0"/>
    </xf>
    <xf numFmtId="0" fontId="13" fillId="3" borderId="15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0" fontId="0" fillId="3" borderId="11" xfId="0" applyFont="1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9" fillId="2" borderId="4" xfId="18" applyFont="1" applyFill="1" applyBorder="1" applyAlignment="1">
      <alignment horizontal="center" vertical="center" wrapText="1"/>
    </xf>
    <xf numFmtId="0" fontId="9" fillId="2" borderId="1" xfId="18" applyFont="1" applyFill="1" applyBorder="1" applyAlignment="1">
      <alignment horizontal="center" vertical="center" wrapText="1"/>
    </xf>
    <xf numFmtId="0" fontId="9" fillId="2" borderId="5" xfId="18" applyFont="1" applyFill="1" applyBorder="1" applyAlignment="1">
      <alignment horizontal="center" vertical="center" wrapText="1"/>
    </xf>
    <xf numFmtId="0" fontId="9" fillId="2" borderId="2" xfId="18" applyFont="1" applyFill="1" applyBorder="1" applyAlignment="1">
      <alignment horizontal="center" vertical="center" wrapText="1"/>
    </xf>
    <xf numFmtId="0" fontId="9" fillId="2" borderId="6" xfId="18" applyFont="1" applyFill="1" applyBorder="1" applyAlignment="1">
      <alignment horizontal="center" vertical="center" wrapText="1"/>
    </xf>
    <xf numFmtId="0" fontId="9" fillId="2" borderId="3" xfId="18" applyFont="1" applyFill="1" applyBorder="1" applyAlignment="1">
      <alignment horizontal="center" vertical="center" wrapText="1"/>
    </xf>
    <xf numFmtId="0" fontId="9" fillId="2" borderId="8" xfId="18" applyFont="1" applyFill="1" applyBorder="1" applyAlignment="1" applyProtection="1">
      <alignment horizontal="center" vertical="center" wrapText="1"/>
      <protection locked="0"/>
    </xf>
    <xf numFmtId="0" fontId="9" fillId="2" borderId="9" xfId="18" applyFont="1" applyFill="1" applyBorder="1" applyAlignment="1" applyProtection="1">
      <alignment horizontal="center" vertical="center" wrapText="1"/>
      <protection locked="0"/>
    </xf>
    <xf numFmtId="0" fontId="9" fillId="2" borderId="10" xfId="18" applyFont="1" applyFill="1" applyBorder="1" applyAlignment="1" applyProtection="1">
      <alignment horizontal="center" vertical="center" wrapText="1"/>
      <protection locked="0"/>
    </xf>
    <xf numFmtId="0" fontId="9" fillId="2" borderId="12" xfId="18" applyFont="1" applyFill="1" applyBorder="1" applyAlignment="1">
      <alignment horizontal="center" vertical="center" wrapText="1"/>
    </xf>
    <xf numFmtId="0" fontId="9" fillId="2" borderId="13" xfId="18" applyFont="1" applyFill="1" applyBorder="1" applyAlignment="1">
      <alignment horizontal="center" vertical="center" wrapText="1"/>
    </xf>
    <xf numFmtId="0" fontId="9" fillId="3" borderId="4" xfId="18" applyFont="1" applyFill="1" applyBorder="1" applyAlignment="1">
      <alignment horizontal="left" vertical="top" wrapText="1"/>
    </xf>
    <xf numFmtId="0" fontId="9" fillId="3" borderId="11" xfId="18" applyFont="1" applyFill="1" applyBorder="1" applyAlignment="1">
      <alignment horizontal="left" vertical="top" wrapText="1"/>
    </xf>
    <xf numFmtId="0" fontId="8" fillId="3" borderId="0" xfId="19" applyFont="1" applyFill="1" applyBorder="1" applyAlignment="1" applyProtection="1">
      <alignment horizontal="left" vertical="top" wrapText="1"/>
    </xf>
    <xf numFmtId="0" fontId="8" fillId="3" borderId="15" xfId="19" applyFont="1" applyFill="1" applyBorder="1" applyAlignment="1" applyProtection="1">
      <alignment horizontal="left" vertical="top" wrapText="1"/>
    </xf>
    <xf numFmtId="3" fontId="8" fillId="3" borderId="14" xfId="19" applyNumberFormat="1" applyFont="1" applyFill="1" applyBorder="1" applyAlignment="1" applyProtection="1">
      <alignment horizontal="right" vertical="center" wrapText="1"/>
    </xf>
    <xf numFmtId="3" fontId="8" fillId="3" borderId="13" xfId="19" applyNumberFormat="1" applyFont="1" applyFill="1" applyBorder="1" applyAlignment="1" applyProtection="1">
      <alignment horizontal="right" vertical="center" wrapText="1"/>
    </xf>
  </cellXfs>
  <cellStyles count="21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illares 4" xfId="20" xr:uid="{00000000-0005-0000-0000-000006000000}"/>
    <cellStyle name="Moneda 2" xfId="7" xr:uid="{00000000-0005-0000-0000-000007000000}"/>
    <cellStyle name="Normal" xfId="0" builtinId="0"/>
    <cellStyle name="Normal 2" xfId="8" xr:uid="{00000000-0005-0000-0000-000009000000}"/>
    <cellStyle name="Normal 2 18 2" xfId="19" xr:uid="{00000000-0005-0000-0000-00000A000000}"/>
    <cellStyle name="Normal 2 2" xfId="9" xr:uid="{00000000-0005-0000-0000-00000B000000}"/>
    <cellStyle name="Normal 2 3" xfId="18" xr:uid="{00000000-0005-0000-0000-00000C000000}"/>
    <cellStyle name="Normal 3" xfId="10" xr:uid="{00000000-0005-0000-0000-00000D000000}"/>
    <cellStyle name="Normal 4" xfId="11" xr:uid="{00000000-0005-0000-0000-00000E000000}"/>
    <cellStyle name="Normal 4 2" xfId="12" xr:uid="{00000000-0005-0000-0000-00000F000000}"/>
    <cellStyle name="Normal 5" xfId="13" xr:uid="{00000000-0005-0000-0000-000010000000}"/>
    <cellStyle name="Normal 5 2" xfId="14" xr:uid="{00000000-0005-0000-0000-000011000000}"/>
    <cellStyle name="Normal 6" xfId="15" xr:uid="{00000000-0005-0000-0000-000012000000}"/>
    <cellStyle name="Normal 6 2" xfId="16" xr:uid="{00000000-0005-0000-0000-000013000000}"/>
    <cellStyle name="Porcentual 2" xfId="17" xr:uid="{00000000-0005-0000-0000-00001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666750</xdr:colOff>
      <xdr:row>45</xdr:row>
      <xdr:rowOff>85725</xdr:rowOff>
    </xdr:from>
    <xdr:to>
      <xdr:col>7</xdr:col>
      <xdr:colOff>257175</xdr:colOff>
      <xdr:row>55</xdr:row>
      <xdr:rowOff>28575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2DDFA8AC-FB30-4276-94F7-29D53AD22B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8372475"/>
          <a:ext cx="8429625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4"/>
  <sheetViews>
    <sheetView showGridLines="0" tabSelected="1" topLeftCell="A34" zoomScaleNormal="100" workbookViewId="0">
      <selection activeCell="B47" sqref="B47"/>
    </sheetView>
  </sheetViews>
  <sheetFormatPr baseColWidth="10" defaultRowHeight="11.25" x14ac:dyDescent="0.2"/>
  <cols>
    <col min="1" max="1" width="1.83203125" style="2" customWidth="1"/>
    <col min="2" max="2" width="62.5" style="2" customWidth="1"/>
    <col min="3" max="3" width="17.83203125" style="2" customWidth="1"/>
    <col min="4" max="4" width="19.83203125" style="2" customWidth="1"/>
    <col min="5" max="6" width="17.83203125" style="2" customWidth="1"/>
    <col min="7" max="7" width="18.83203125" style="2" customWidth="1"/>
    <col min="8" max="8" width="17.83203125" style="2" customWidth="1"/>
    <col min="9" max="16384" width="12" style="2"/>
  </cols>
  <sheetData>
    <row r="1" spans="1:8" s="3" customFormat="1" ht="39.950000000000003" customHeight="1" x14ac:dyDescent="0.2">
      <c r="A1" s="75" t="s">
        <v>38</v>
      </c>
      <c r="B1" s="76"/>
      <c r="C1" s="76"/>
      <c r="D1" s="76"/>
      <c r="E1" s="76"/>
      <c r="F1" s="76"/>
      <c r="G1" s="76"/>
      <c r="H1" s="77"/>
    </row>
    <row r="2" spans="1:8" s="3" customFormat="1" x14ac:dyDescent="0.2">
      <c r="A2" s="78" t="s">
        <v>14</v>
      </c>
      <c r="B2" s="79"/>
      <c r="C2" s="76" t="s">
        <v>22</v>
      </c>
      <c r="D2" s="76"/>
      <c r="E2" s="76"/>
      <c r="F2" s="76"/>
      <c r="G2" s="76"/>
      <c r="H2" s="84" t="s">
        <v>19</v>
      </c>
    </row>
    <row r="3" spans="1:8" s="1" customFormat="1" ht="24.95" customHeight="1" x14ac:dyDescent="0.2">
      <c r="A3" s="80"/>
      <c r="B3" s="81"/>
      <c r="C3" s="4" t="s">
        <v>15</v>
      </c>
      <c r="D3" s="5" t="s">
        <v>20</v>
      </c>
      <c r="E3" s="5" t="s">
        <v>16</v>
      </c>
      <c r="F3" s="5" t="s">
        <v>17</v>
      </c>
      <c r="G3" s="6" t="s">
        <v>18</v>
      </c>
      <c r="H3" s="85"/>
    </row>
    <row r="4" spans="1:8" s="1" customFormat="1" x14ac:dyDescent="0.2">
      <c r="A4" s="82"/>
      <c r="B4" s="83"/>
      <c r="C4" s="7" t="s">
        <v>7</v>
      </c>
      <c r="D4" s="8" t="s">
        <v>8</v>
      </c>
      <c r="E4" s="8" t="s">
        <v>9</v>
      </c>
      <c r="F4" s="8" t="s">
        <v>10</v>
      </c>
      <c r="G4" s="8" t="s">
        <v>11</v>
      </c>
      <c r="H4" s="8" t="s">
        <v>12</v>
      </c>
    </row>
    <row r="5" spans="1:8" x14ac:dyDescent="0.2">
      <c r="A5" s="27"/>
      <c r="B5" s="37" t="s">
        <v>0</v>
      </c>
      <c r="C5" s="62">
        <v>0</v>
      </c>
      <c r="D5" s="62">
        <v>0</v>
      </c>
      <c r="E5" s="62">
        <f>C5+D5</f>
        <v>0</v>
      </c>
      <c r="F5" s="62">
        <v>0</v>
      </c>
      <c r="G5" s="62">
        <v>0</v>
      </c>
      <c r="H5" s="62">
        <f>G5-C5</f>
        <v>0</v>
      </c>
    </row>
    <row r="6" spans="1:8" x14ac:dyDescent="0.2">
      <c r="A6" s="28"/>
      <c r="B6" s="38" t="s">
        <v>1</v>
      </c>
      <c r="C6" s="63">
        <v>0</v>
      </c>
      <c r="D6" s="63">
        <v>0</v>
      </c>
      <c r="E6" s="63">
        <f t="shared" ref="E6:E14" si="0">C6+D6</f>
        <v>0</v>
      </c>
      <c r="F6" s="63">
        <v>0</v>
      </c>
      <c r="G6" s="63">
        <v>0</v>
      </c>
      <c r="H6" s="63">
        <f t="shared" ref="H6:H14" si="1">G6-C6</f>
        <v>0</v>
      </c>
    </row>
    <row r="7" spans="1:8" x14ac:dyDescent="0.2">
      <c r="A7" s="27"/>
      <c r="B7" s="37" t="s">
        <v>2</v>
      </c>
      <c r="C7" s="63">
        <v>0</v>
      </c>
      <c r="D7" s="63">
        <v>0</v>
      </c>
      <c r="E7" s="63">
        <f t="shared" si="0"/>
        <v>0</v>
      </c>
      <c r="F7" s="63">
        <v>0</v>
      </c>
      <c r="G7" s="63">
        <v>0</v>
      </c>
      <c r="H7" s="63">
        <f t="shared" si="1"/>
        <v>0</v>
      </c>
    </row>
    <row r="8" spans="1:8" x14ac:dyDescent="0.2">
      <c r="A8" s="27"/>
      <c r="B8" s="37" t="s">
        <v>3</v>
      </c>
      <c r="C8" s="63">
        <v>0</v>
      </c>
      <c r="D8" s="63">
        <v>0</v>
      </c>
      <c r="E8" s="63">
        <f t="shared" si="0"/>
        <v>0</v>
      </c>
      <c r="F8" s="63">
        <v>0</v>
      </c>
      <c r="G8" s="63">
        <v>0</v>
      </c>
      <c r="H8" s="63">
        <f t="shared" si="1"/>
        <v>0</v>
      </c>
    </row>
    <row r="9" spans="1:8" x14ac:dyDescent="0.2">
      <c r="A9" s="27"/>
      <c r="B9" s="37" t="s">
        <v>4</v>
      </c>
      <c r="C9" s="63">
        <v>0</v>
      </c>
      <c r="D9" s="63">
        <v>0</v>
      </c>
      <c r="E9" s="63">
        <f t="shared" si="0"/>
        <v>0</v>
      </c>
      <c r="F9" s="63">
        <v>0</v>
      </c>
      <c r="G9" s="63">
        <v>0</v>
      </c>
      <c r="H9" s="63">
        <f t="shared" si="1"/>
        <v>0</v>
      </c>
    </row>
    <row r="10" spans="1:8" x14ac:dyDescent="0.2">
      <c r="A10" s="28"/>
      <c r="B10" s="38" t="s">
        <v>5</v>
      </c>
      <c r="C10" s="63">
        <v>0</v>
      </c>
      <c r="D10" s="63">
        <v>0</v>
      </c>
      <c r="E10" s="63">
        <f t="shared" si="0"/>
        <v>0</v>
      </c>
      <c r="F10" s="63">
        <v>0</v>
      </c>
      <c r="G10" s="63">
        <v>0</v>
      </c>
      <c r="H10" s="63">
        <f t="shared" si="1"/>
        <v>0</v>
      </c>
    </row>
    <row r="11" spans="1:8" x14ac:dyDescent="0.2">
      <c r="A11" s="34"/>
      <c r="B11" s="37" t="s">
        <v>24</v>
      </c>
      <c r="C11" s="63">
        <v>444000</v>
      </c>
      <c r="D11" s="63">
        <v>3898913.38</v>
      </c>
      <c r="E11" s="63">
        <f t="shared" si="0"/>
        <v>4342913.38</v>
      </c>
      <c r="F11" s="63">
        <v>3577929.64</v>
      </c>
      <c r="G11" s="63">
        <v>3560563.56</v>
      </c>
      <c r="H11" s="63">
        <f t="shared" si="1"/>
        <v>3116563.56</v>
      </c>
    </row>
    <row r="12" spans="1:8" ht="22.5" x14ac:dyDescent="0.2">
      <c r="A12" s="34"/>
      <c r="B12" s="37" t="s">
        <v>25</v>
      </c>
      <c r="C12" s="63">
        <v>387062138</v>
      </c>
      <c r="D12" s="63">
        <v>128830892.77</v>
      </c>
      <c r="E12" s="63">
        <f t="shared" si="0"/>
        <v>515893030.76999998</v>
      </c>
      <c r="F12" s="63">
        <v>266802209.22999999</v>
      </c>
      <c r="G12" s="63">
        <v>228201526.53999999</v>
      </c>
      <c r="H12" s="63">
        <f t="shared" si="1"/>
        <v>-158860611.46000001</v>
      </c>
    </row>
    <row r="13" spans="1:8" ht="22.5" x14ac:dyDescent="0.2">
      <c r="A13" s="34"/>
      <c r="B13" s="37" t="s">
        <v>26</v>
      </c>
      <c r="C13" s="63">
        <v>74927079.319999993</v>
      </c>
      <c r="D13" s="63">
        <v>59876131.450000003</v>
      </c>
      <c r="E13" s="63">
        <f t="shared" si="0"/>
        <v>134803210.76999998</v>
      </c>
      <c r="F13" s="63">
        <v>92126801.269999996</v>
      </c>
      <c r="G13" s="63">
        <v>92126801.269999996</v>
      </c>
      <c r="H13" s="63">
        <f t="shared" si="1"/>
        <v>17199721.950000003</v>
      </c>
    </row>
    <row r="14" spans="1:8" x14ac:dyDescent="0.2">
      <c r="A14" s="27"/>
      <c r="B14" s="37" t="s">
        <v>6</v>
      </c>
      <c r="C14" s="63">
        <v>0</v>
      </c>
      <c r="D14" s="63">
        <v>0</v>
      </c>
      <c r="E14" s="63">
        <f t="shared" si="0"/>
        <v>0</v>
      </c>
      <c r="F14" s="63">
        <v>0</v>
      </c>
      <c r="G14" s="63">
        <v>0</v>
      </c>
      <c r="H14" s="63">
        <f t="shared" si="1"/>
        <v>0</v>
      </c>
    </row>
    <row r="15" spans="1:8" x14ac:dyDescent="0.2">
      <c r="A15" s="27"/>
      <c r="C15" s="13"/>
      <c r="D15" s="13"/>
      <c r="E15" s="13"/>
      <c r="F15" s="13"/>
      <c r="G15" s="13"/>
      <c r="H15" s="13"/>
    </row>
    <row r="16" spans="1:8" x14ac:dyDescent="0.2">
      <c r="A16" s="9"/>
      <c r="B16" s="10" t="s">
        <v>13</v>
      </c>
      <c r="C16" s="21">
        <f>SUM(C5:C14)</f>
        <v>462433217.31999999</v>
      </c>
      <c r="D16" s="21">
        <f t="shared" ref="D16:H16" si="2">SUM(D5:D14)</f>
        <v>192605937.59999999</v>
      </c>
      <c r="E16" s="21">
        <f t="shared" si="2"/>
        <v>655039154.91999996</v>
      </c>
      <c r="F16" s="21">
        <f t="shared" si="2"/>
        <v>362506940.13999999</v>
      </c>
      <c r="G16" s="11">
        <f t="shared" si="2"/>
        <v>323888891.37</v>
      </c>
      <c r="H16" s="12">
        <f t="shared" si="2"/>
        <v>-138544325.94999999</v>
      </c>
    </row>
    <row r="17" spans="1:8" x14ac:dyDescent="0.2">
      <c r="A17" s="29"/>
      <c r="B17" s="24"/>
      <c r="C17" s="25"/>
      <c r="D17" s="25"/>
      <c r="E17" s="30"/>
      <c r="F17" s="26" t="s">
        <v>21</v>
      </c>
      <c r="G17" s="31"/>
      <c r="H17" s="22"/>
    </row>
    <row r="18" spans="1:8" x14ac:dyDescent="0.2">
      <c r="A18" s="86" t="s">
        <v>23</v>
      </c>
      <c r="B18" s="87"/>
      <c r="C18" s="76" t="s">
        <v>22</v>
      </c>
      <c r="D18" s="76"/>
      <c r="E18" s="76"/>
      <c r="F18" s="76"/>
      <c r="G18" s="76"/>
      <c r="H18" s="84" t="s">
        <v>19</v>
      </c>
    </row>
    <row r="19" spans="1:8" ht="22.5" x14ac:dyDescent="0.2">
      <c r="A19" s="88"/>
      <c r="B19" s="89"/>
      <c r="C19" s="4" t="s">
        <v>15</v>
      </c>
      <c r="D19" s="5" t="s">
        <v>20</v>
      </c>
      <c r="E19" s="5" t="s">
        <v>16</v>
      </c>
      <c r="F19" s="5" t="s">
        <v>17</v>
      </c>
      <c r="G19" s="6" t="s">
        <v>18</v>
      </c>
      <c r="H19" s="85"/>
    </row>
    <row r="20" spans="1:8" x14ac:dyDescent="0.2">
      <c r="A20" s="90"/>
      <c r="B20" s="91"/>
      <c r="C20" s="7" t="s">
        <v>7</v>
      </c>
      <c r="D20" s="8" t="s">
        <v>8</v>
      </c>
      <c r="E20" s="8" t="s">
        <v>9</v>
      </c>
      <c r="F20" s="8" t="s">
        <v>10</v>
      </c>
      <c r="G20" s="8" t="s">
        <v>11</v>
      </c>
      <c r="H20" s="8" t="s">
        <v>12</v>
      </c>
    </row>
    <row r="21" spans="1:8" x14ac:dyDescent="0.2">
      <c r="A21" s="35" t="s">
        <v>27</v>
      </c>
      <c r="B21" s="15"/>
      <c r="C21" s="64">
        <f t="shared" ref="C21:H21" si="3">SUM(C22+C23+C24+C25+C26+C27+C28+C29)</f>
        <v>0</v>
      </c>
      <c r="D21" s="64">
        <f t="shared" si="3"/>
        <v>0</v>
      </c>
      <c r="E21" s="64">
        <f t="shared" si="3"/>
        <v>0</v>
      </c>
      <c r="F21" s="64">
        <f t="shared" si="3"/>
        <v>0</v>
      </c>
      <c r="G21" s="64">
        <f t="shared" si="3"/>
        <v>0</v>
      </c>
      <c r="H21" s="64">
        <f t="shared" si="3"/>
        <v>0</v>
      </c>
    </row>
    <row r="22" spans="1:8" x14ac:dyDescent="0.2">
      <c r="A22" s="16"/>
      <c r="B22" s="17" t="s">
        <v>0</v>
      </c>
      <c r="C22" s="65">
        <v>0</v>
      </c>
      <c r="D22" s="65">
        <v>0</v>
      </c>
      <c r="E22" s="65">
        <f t="shared" ref="E22:E29" si="4">C22+D22</f>
        <v>0</v>
      </c>
      <c r="F22" s="65">
        <v>0</v>
      </c>
      <c r="G22" s="65">
        <v>0</v>
      </c>
      <c r="H22" s="65">
        <f t="shared" ref="H22:H29" si="5">G22-C22</f>
        <v>0</v>
      </c>
    </row>
    <row r="23" spans="1:8" x14ac:dyDescent="0.2">
      <c r="A23" s="16"/>
      <c r="B23" s="17" t="s">
        <v>1</v>
      </c>
      <c r="C23" s="65">
        <v>0</v>
      </c>
      <c r="D23" s="65">
        <v>0</v>
      </c>
      <c r="E23" s="65">
        <f t="shared" si="4"/>
        <v>0</v>
      </c>
      <c r="F23" s="65">
        <v>0</v>
      </c>
      <c r="G23" s="65">
        <v>0</v>
      </c>
      <c r="H23" s="65">
        <f t="shared" si="5"/>
        <v>0</v>
      </c>
    </row>
    <row r="24" spans="1:8" x14ac:dyDescent="0.2">
      <c r="A24" s="16"/>
      <c r="B24" s="17" t="s">
        <v>2</v>
      </c>
      <c r="C24" s="65">
        <v>0</v>
      </c>
      <c r="D24" s="65">
        <v>0</v>
      </c>
      <c r="E24" s="65">
        <f t="shared" si="4"/>
        <v>0</v>
      </c>
      <c r="F24" s="65">
        <v>0</v>
      </c>
      <c r="G24" s="65">
        <v>0</v>
      </c>
      <c r="H24" s="65">
        <f t="shared" si="5"/>
        <v>0</v>
      </c>
    </row>
    <row r="25" spans="1:8" x14ac:dyDescent="0.2">
      <c r="A25" s="16"/>
      <c r="B25" s="17" t="s">
        <v>3</v>
      </c>
      <c r="C25" s="65">
        <v>0</v>
      </c>
      <c r="D25" s="65">
        <v>0</v>
      </c>
      <c r="E25" s="65">
        <f t="shared" si="4"/>
        <v>0</v>
      </c>
      <c r="F25" s="65">
        <v>0</v>
      </c>
      <c r="G25" s="65">
        <v>0</v>
      </c>
      <c r="H25" s="65">
        <f t="shared" si="5"/>
        <v>0</v>
      </c>
    </row>
    <row r="26" spans="1:8" x14ac:dyDescent="0.2">
      <c r="A26" s="16"/>
      <c r="B26" s="17" t="s">
        <v>28</v>
      </c>
      <c r="C26" s="65">
        <v>0</v>
      </c>
      <c r="D26" s="65">
        <v>0</v>
      </c>
      <c r="E26" s="65">
        <f t="shared" si="4"/>
        <v>0</v>
      </c>
      <c r="F26" s="65">
        <v>0</v>
      </c>
      <c r="G26" s="65">
        <v>0</v>
      </c>
      <c r="H26" s="65">
        <f t="shared" si="5"/>
        <v>0</v>
      </c>
    </row>
    <row r="27" spans="1:8" x14ac:dyDescent="0.2">
      <c r="A27" s="16"/>
      <c r="B27" s="17" t="s">
        <v>29</v>
      </c>
      <c r="C27" s="65">
        <v>0</v>
      </c>
      <c r="D27" s="65">
        <v>0</v>
      </c>
      <c r="E27" s="65">
        <f t="shared" si="4"/>
        <v>0</v>
      </c>
      <c r="F27" s="65">
        <v>0</v>
      </c>
      <c r="G27" s="65">
        <v>0</v>
      </c>
      <c r="H27" s="65">
        <f t="shared" si="5"/>
        <v>0</v>
      </c>
    </row>
    <row r="28" spans="1:8" ht="22.5" x14ac:dyDescent="0.2">
      <c r="A28" s="16"/>
      <c r="B28" s="17" t="s">
        <v>30</v>
      </c>
      <c r="C28" s="65">
        <v>0</v>
      </c>
      <c r="D28" s="65">
        <v>0</v>
      </c>
      <c r="E28" s="65">
        <f t="shared" si="4"/>
        <v>0</v>
      </c>
      <c r="F28" s="65">
        <v>0</v>
      </c>
      <c r="G28" s="65">
        <v>0</v>
      </c>
      <c r="H28" s="65">
        <f t="shared" si="5"/>
        <v>0</v>
      </c>
    </row>
    <row r="29" spans="1:8" ht="22.5" x14ac:dyDescent="0.2">
      <c r="A29" s="16"/>
      <c r="B29" s="17" t="s">
        <v>26</v>
      </c>
      <c r="C29" s="65">
        <v>0</v>
      </c>
      <c r="D29" s="65">
        <v>0</v>
      </c>
      <c r="E29" s="65">
        <f t="shared" si="4"/>
        <v>0</v>
      </c>
      <c r="F29" s="65">
        <v>0</v>
      </c>
      <c r="G29" s="65">
        <v>0</v>
      </c>
      <c r="H29" s="65">
        <f t="shared" si="5"/>
        <v>0</v>
      </c>
    </row>
    <row r="30" spans="1:8" x14ac:dyDescent="0.2">
      <c r="A30" s="16"/>
      <c r="B30" s="17"/>
      <c r="C30" s="65"/>
      <c r="D30" s="65"/>
      <c r="E30" s="65"/>
      <c r="F30" s="65"/>
      <c r="G30" s="65"/>
      <c r="H30" s="65"/>
    </row>
    <row r="31" spans="1:8" ht="36.75" customHeight="1" x14ac:dyDescent="0.2">
      <c r="A31" s="73" t="s">
        <v>37</v>
      </c>
      <c r="B31" s="74"/>
      <c r="C31" s="66">
        <f t="shared" ref="C31:H31" si="6">SUM(C32:C35)</f>
        <v>75371079.319999993</v>
      </c>
      <c r="D31" s="66">
        <f t="shared" si="6"/>
        <v>63775044.830000006</v>
      </c>
      <c r="E31" s="66">
        <f t="shared" si="6"/>
        <v>139146124.14999998</v>
      </c>
      <c r="F31" s="66">
        <f t="shared" si="6"/>
        <v>95704730.909999996</v>
      </c>
      <c r="G31" s="66">
        <f t="shared" si="6"/>
        <v>95687364.829999998</v>
      </c>
      <c r="H31" s="66">
        <f t="shared" si="6"/>
        <v>20316285.510000002</v>
      </c>
    </row>
    <row r="32" spans="1:8" x14ac:dyDescent="0.2">
      <c r="A32" s="16"/>
      <c r="B32" s="17" t="s">
        <v>1</v>
      </c>
      <c r="C32" s="65">
        <v>0</v>
      </c>
      <c r="D32" s="65">
        <v>0</v>
      </c>
      <c r="E32" s="65">
        <f>C32+D32</f>
        <v>0</v>
      </c>
      <c r="F32" s="65">
        <v>0</v>
      </c>
      <c r="G32" s="65">
        <v>0</v>
      </c>
      <c r="H32" s="65">
        <f>G32-C32</f>
        <v>0</v>
      </c>
    </row>
    <row r="33" spans="1:8" x14ac:dyDescent="0.2">
      <c r="A33" s="16"/>
      <c r="B33" s="17" t="s">
        <v>31</v>
      </c>
      <c r="C33" s="65">
        <v>0</v>
      </c>
      <c r="D33" s="65">
        <v>0</v>
      </c>
      <c r="E33" s="65">
        <f>C33+D33</f>
        <v>0</v>
      </c>
      <c r="F33" s="65">
        <v>0</v>
      </c>
      <c r="G33" s="65">
        <v>0</v>
      </c>
      <c r="H33" s="65">
        <f t="shared" ref="H33:H35" si="7">G33-C33</f>
        <v>0</v>
      </c>
    </row>
    <row r="34" spans="1:8" x14ac:dyDescent="0.2">
      <c r="A34" s="16"/>
      <c r="B34" s="17" t="s">
        <v>32</v>
      </c>
      <c r="C34" s="65">
        <v>444000</v>
      </c>
      <c r="D34" s="65">
        <v>3898913.38</v>
      </c>
      <c r="E34" s="65">
        <f>C34+D34</f>
        <v>4342913.38</v>
      </c>
      <c r="F34" s="65">
        <v>3577929.64</v>
      </c>
      <c r="G34" s="65">
        <v>3560563.56</v>
      </c>
      <c r="H34" s="65">
        <f t="shared" si="7"/>
        <v>3116563.56</v>
      </c>
    </row>
    <row r="35" spans="1:8" ht="22.5" x14ac:dyDescent="0.2">
      <c r="A35" s="16"/>
      <c r="B35" s="17" t="s">
        <v>26</v>
      </c>
      <c r="C35" s="65">
        <v>74927079.319999993</v>
      </c>
      <c r="D35" s="65">
        <v>59876131.450000003</v>
      </c>
      <c r="E35" s="65">
        <f>C35+D35</f>
        <v>134803210.76999998</v>
      </c>
      <c r="F35" s="65">
        <v>92126801.269999996</v>
      </c>
      <c r="G35" s="65">
        <v>92126801.269999996</v>
      </c>
      <c r="H35" s="65">
        <f t="shared" si="7"/>
        <v>17199721.950000003</v>
      </c>
    </row>
    <row r="36" spans="1:8" x14ac:dyDescent="0.2">
      <c r="A36" s="16"/>
      <c r="B36" s="17"/>
      <c r="C36" s="65"/>
      <c r="D36" s="65"/>
      <c r="E36" s="65"/>
      <c r="F36" s="65"/>
      <c r="G36" s="65"/>
      <c r="H36" s="65"/>
    </row>
    <row r="37" spans="1:8" x14ac:dyDescent="0.2">
      <c r="A37" s="36" t="s">
        <v>33</v>
      </c>
      <c r="B37" s="18"/>
      <c r="C37" s="66">
        <f t="shared" ref="C37:H37" si="8">SUM(C38)</f>
        <v>0</v>
      </c>
      <c r="D37" s="66">
        <f t="shared" si="8"/>
        <v>0</v>
      </c>
      <c r="E37" s="66">
        <f t="shared" si="8"/>
        <v>0</v>
      </c>
      <c r="F37" s="66">
        <f t="shared" si="8"/>
        <v>0</v>
      </c>
      <c r="G37" s="66">
        <f t="shared" si="8"/>
        <v>0</v>
      </c>
      <c r="H37" s="66">
        <f t="shared" si="8"/>
        <v>0</v>
      </c>
    </row>
    <row r="38" spans="1:8" x14ac:dyDescent="0.2">
      <c r="A38" s="14"/>
      <c r="B38" s="17" t="s">
        <v>6</v>
      </c>
      <c r="C38" s="66">
        <v>0</v>
      </c>
      <c r="D38" s="66">
        <v>0</v>
      </c>
      <c r="E38" s="66">
        <f>C38+D38</f>
        <v>0</v>
      </c>
      <c r="F38" s="66">
        <v>0</v>
      </c>
      <c r="G38" s="66">
        <v>0</v>
      </c>
      <c r="H38" s="66">
        <f>G38-C38</f>
        <v>0</v>
      </c>
    </row>
    <row r="39" spans="1:8" x14ac:dyDescent="0.2">
      <c r="A39" s="19"/>
      <c r="B39" s="20" t="s">
        <v>13</v>
      </c>
      <c r="C39" s="67">
        <f>SUM(C37+C31+C21)</f>
        <v>75371079.319999993</v>
      </c>
      <c r="D39" s="67">
        <f t="shared" ref="D39:H39" si="9">SUM(D37+D31+D21)</f>
        <v>63775044.830000006</v>
      </c>
      <c r="E39" s="67">
        <f t="shared" si="9"/>
        <v>139146124.14999998</v>
      </c>
      <c r="F39" s="67">
        <f t="shared" si="9"/>
        <v>95704730.909999996</v>
      </c>
      <c r="G39" s="67">
        <f t="shared" si="9"/>
        <v>95687364.829999998</v>
      </c>
      <c r="H39" s="68">
        <f t="shared" si="9"/>
        <v>20316285.510000002</v>
      </c>
    </row>
    <row r="40" spans="1:8" x14ac:dyDescent="0.2">
      <c r="A40" s="23"/>
      <c r="B40" s="24"/>
      <c r="C40" s="69"/>
      <c r="D40" s="69"/>
      <c r="E40" s="69"/>
      <c r="F40" s="70" t="s">
        <v>21</v>
      </c>
      <c r="G40" s="71"/>
      <c r="H40" s="72"/>
    </row>
    <row r="42" spans="1:8" ht="22.5" x14ac:dyDescent="0.2">
      <c r="B42" s="32" t="s">
        <v>34</v>
      </c>
    </row>
    <row r="43" spans="1:8" x14ac:dyDescent="0.2">
      <c r="B43" s="33" t="s">
        <v>35</v>
      </c>
    </row>
    <row r="44" spans="1:8" x14ac:dyDescent="0.2">
      <c r="B44" s="33" t="s">
        <v>36</v>
      </c>
    </row>
  </sheetData>
  <sheetProtection formatCells="0" formatColumns="0" formatRows="0" insertRows="0" autoFilter="0"/>
  <mergeCells count="8">
    <mergeCell ref="A31:B31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5"/>
  <sheetViews>
    <sheetView workbookViewId="0">
      <selection activeCell="M16" sqref="M16"/>
    </sheetView>
  </sheetViews>
  <sheetFormatPr baseColWidth="10" defaultRowHeight="11.25" x14ac:dyDescent="0.2"/>
  <cols>
    <col min="1" max="1" width="1.83203125" style="40" customWidth="1"/>
    <col min="2" max="2" width="62.5" style="40" customWidth="1"/>
    <col min="3" max="3" width="17.83203125" style="40" customWidth="1"/>
    <col min="4" max="4" width="19.83203125" style="40" customWidth="1"/>
    <col min="5" max="6" width="17.83203125" style="40" customWidth="1"/>
    <col min="7" max="7" width="18.83203125" style="40" customWidth="1"/>
    <col min="8" max="8" width="17.83203125" style="40" customWidth="1"/>
    <col min="9" max="256" width="12" style="40"/>
    <col min="257" max="257" width="1.83203125" style="40" customWidth="1"/>
    <col min="258" max="258" width="62.5" style="40" customWidth="1"/>
    <col min="259" max="259" width="17.83203125" style="40" customWidth="1"/>
    <col min="260" max="260" width="19.83203125" style="40" customWidth="1"/>
    <col min="261" max="262" width="17.83203125" style="40" customWidth="1"/>
    <col min="263" max="263" width="18.83203125" style="40" customWidth="1"/>
    <col min="264" max="264" width="17.83203125" style="40" customWidth="1"/>
    <col min="265" max="512" width="12" style="40"/>
    <col min="513" max="513" width="1.83203125" style="40" customWidth="1"/>
    <col min="514" max="514" width="62.5" style="40" customWidth="1"/>
    <col min="515" max="515" width="17.83203125" style="40" customWidth="1"/>
    <col min="516" max="516" width="19.83203125" style="40" customWidth="1"/>
    <col min="517" max="518" width="17.83203125" style="40" customWidth="1"/>
    <col min="519" max="519" width="18.83203125" style="40" customWidth="1"/>
    <col min="520" max="520" width="17.83203125" style="40" customWidth="1"/>
    <col min="521" max="768" width="12" style="40"/>
    <col min="769" max="769" width="1.83203125" style="40" customWidth="1"/>
    <col min="770" max="770" width="62.5" style="40" customWidth="1"/>
    <col min="771" max="771" width="17.83203125" style="40" customWidth="1"/>
    <col min="772" max="772" width="19.83203125" style="40" customWidth="1"/>
    <col min="773" max="774" width="17.83203125" style="40" customWidth="1"/>
    <col min="775" max="775" width="18.83203125" style="40" customWidth="1"/>
    <col min="776" max="776" width="17.83203125" style="40" customWidth="1"/>
    <col min="777" max="1024" width="12" style="40"/>
    <col min="1025" max="1025" width="1.83203125" style="40" customWidth="1"/>
    <col min="1026" max="1026" width="62.5" style="40" customWidth="1"/>
    <col min="1027" max="1027" width="17.83203125" style="40" customWidth="1"/>
    <col min="1028" max="1028" width="19.83203125" style="40" customWidth="1"/>
    <col min="1029" max="1030" width="17.83203125" style="40" customWidth="1"/>
    <col min="1031" max="1031" width="18.83203125" style="40" customWidth="1"/>
    <col min="1032" max="1032" width="17.83203125" style="40" customWidth="1"/>
    <col min="1033" max="1280" width="12" style="40"/>
    <col min="1281" max="1281" width="1.83203125" style="40" customWidth="1"/>
    <col min="1282" max="1282" width="62.5" style="40" customWidth="1"/>
    <col min="1283" max="1283" width="17.83203125" style="40" customWidth="1"/>
    <col min="1284" max="1284" width="19.83203125" style="40" customWidth="1"/>
    <col min="1285" max="1286" width="17.83203125" style="40" customWidth="1"/>
    <col min="1287" max="1287" width="18.83203125" style="40" customWidth="1"/>
    <col min="1288" max="1288" width="17.83203125" style="40" customWidth="1"/>
    <col min="1289" max="1536" width="12" style="40"/>
    <col min="1537" max="1537" width="1.83203125" style="40" customWidth="1"/>
    <col min="1538" max="1538" width="62.5" style="40" customWidth="1"/>
    <col min="1539" max="1539" width="17.83203125" style="40" customWidth="1"/>
    <col min="1540" max="1540" width="19.83203125" style="40" customWidth="1"/>
    <col min="1541" max="1542" width="17.83203125" style="40" customWidth="1"/>
    <col min="1543" max="1543" width="18.83203125" style="40" customWidth="1"/>
    <col min="1544" max="1544" width="17.83203125" style="40" customWidth="1"/>
    <col min="1545" max="1792" width="12" style="40"/>
    <col min="1793" max="1793" width="1.83203125" style="40" customWidth="1"/>
    <col min="1794" max="1794" width="62.5" style="40" customWidth="1"/>
    <col min="1795" max="1795" width="17.83203125" style="40" customWidth="1"/>
    <col min="1796" max="1796" width="19.83203125" style="40" customWidth="1"/>
    <col min="1797" max="1798" width="17.83203125" style="40" customWidth="1"/>
    <col min="1799" max="1799" width="18.83203125" style="40" customWidth="1"/>
    <col min="1800" max="1800" width="17.83203125" style="40" customWidth="1"/>
    <col min="1801" max="2048" width="12" style="40"/>
    <col min="2049" max="2049" width="1.83203125" style="40" customWidth="1"/>
    <col min="2050" max="2050" width="62.5" style="40" customWidth="1"/>
    <col min="2051" max="2051" width="17.83203125" style="40" customWidth="1"/>
    <col min="2052" max="2052" width="19.83203125" style="40" customWidth="1"/>
    <col min="2053" max="2054" width="17.83203125" style="40" customWidth="1"/>
    <col min="2055" max="2055" width="18.83203125" style="40" customWidth="1"/>
    <col min="2056" max="2056" width="17.83203125" style="40" customWidth="1"/>
    <col min="2057" max="2304" width="12" style="40"/>
    <col min="2305" max="2305" width="1.83203125" style="40" customWidth="1"/>
    <col min="2306" max="2306" width="62.5" style="40" customWidth="1"/>
    <col min="2307" max="2307" width="17.83203125" style="40" customWidth="1"/>
    <col min="2308" max="2308" width="19.83203125" style="40" customWidth="1"/>
    <col min="2309" max="2310" width="17.83203125" style="40" customWidth="1"/>
    <col min="2311" max="2311" width="18.83203125" style="40" customWidth="1"/>
    <col min="2312" max="2312" width="17.83203125" style="40" customWidth="1"/>
    <col min="2313" max="2560" width="12" style="40"/>
    <col min="2561" max="2561" width="1.83203125" style="40" customWidth="1"/>
    <col min="2562" max="2562" width="62.5" style="40" customWidth="1"/>
    <col min="2563" max="2563" width="17.83203125" style="40" customWidth="1"/>
    <col min="2564" max="2564" width="19.83203125" style="40" customWidth="1"/>
    <col min="2565" max="2566" width="17.83203125" style="40" customWidth="1"/>
    <col min="2567" max="2567" width="18.83203125" style="40" customWidth="1"/>
    <col min="2568" max="2568" width="17.83203125" style="40" customWidth="1"/>
    <col min="2569" max="2816" width="12" style="40"/>
    <col min="2817" max="2817" width="1.83203125" style="40" customWidth="1"/>
    <col min="2818" max="2818" width="62.5" style="40" customWidth="1"/>
    <col min="2819" max="2819" width="17.83203125" style="40" customWidth="1"/>
    <col min="2820" max="2820" width="19.83203125" style="40" customWidth="1"/>
    <col min="2821" max="2822" width="17.83203125" style="40" customWidth="1"/>
    <col min="2823" max="2823" width="18.83203125" style="40" customWidth="1"/>
    <col min="2824" max="2824" width="17.83203125" style="40" customWidth="1"/>
    <col min="2825" max="3072" width="12" style="40"/>
    <col min="3073" max="3073" width="1.83203125" style="40" customWidth="1"/>
    <col min="3074" max="3074" width="62.5" style="40" customWidth="1"/>
    <col min="3075" max="3075" width="17.83203125" style="40" customWidth="1"/>
    <col min="3076" max="3076" width="19.83203125" style="40" customWidth="1"/>
    <col min="3077" max="3078" width="17.83203125" style="40" customWidth="1"/>
    <col min="3079" max="3079" width="18.83203125" style="40" customWidth="1"/>
    <col min="3080" max="3080" width="17.83203125" style="40" customWidth="1"/>
    <col min="3081" max="3328" width="12" style="40"/>
    <col min="3329" max="3329" width="1.83203125" style="40" customWidth="1"/>
    <col min="3330" max="3330" width="62.5" style="40" customWidth="1"/>
    <col min="3331" max="3331" width="17.83203125" style="40" customWidth="1"/>
    <col min="3332" max="3332" width="19.83203125" style="40" customWidth="1"/>
    <col min="3333" max="3334" width="17.83203125" style="40" customWidth="1"/>
    <col min="3335" max="3335" width="18.83203125" style="40" customWidth="1"/>
    <col min="3336" max="3336" width="17.83203125" style="40" customWidth="1"/>
    <col min="3337" max="3584" width="12" style="40"/>
    <col min="3585" max="3585" width="1.83203125" style="40" customWidth="1"/>
    <col min="3586" max="3586" width="62.5" style="40" customWidth="1"/>
    <col min="3587" max="3587" width="17.83203125" style="40" customWidth="1"/>
    <col min="3588" max="3588" width="19.83203125" style="40" customWidth="1"/>
    <col min="3589" max="3590" width="17.83203125" style="40" customWidth="1"/>
    <col min="3591" max="3591" width="18.83203125" style="40" customWidth="1"/>
    <col min="3592" max="3592" width="17.83203125" style="40" customWidth="1"/>
    <col min="3593" max="3840" width="12" style="40"/>
    <col min="3841" max="3841" width="1.83203125" style="40" customWidth="1"/>
    <col min="3842" max="3842" width="62.5" style="40" customWidth="1"/>
    <col min="3843" max="3843" width="17.83203125" style="40" customWidth="1"/>
    <col min="3844" max="3844" width="19.83203125" style="40" customWidth="1"/>
    <col min="3845" max="3846" width="17.83203125" style="40" customWidth="1"/>
    <col min="3847" max="3847" width="18.83203125" style="40" customWidth="1"/>
    <col min="3848" max="3848" width="17.83203125" style="40" customWidth="1"/>
    <col min="3849" max="4096" width="12" style="40"/>
    <col min="4097" max="4097" width="1.83203125" style="40" customWidth="1"/>
    <col min="4098" max="4098" width="62.5" style="40" customWidth="1"/>
    <col min="4099" max="4099" width="17.83203125" style="40" customWidth="1"/>
    <col min="4100" max="4100" width="19.83203125" style="40" customWidth="1"/>
    <col min="4101" max="4102" width="17.83203125" style="40" customWidth="1"/>
    <col min="4103" max="4103" width="18.83203125" style="40" customWidth="1"/>
    <col min="4104" max="4104" width="17.83203125" style="40" customWidth="1"/>
    <col min="4105" max="4352" width="12" style="40"/>
    <col min="4353" max="4353" width="1.83203125" style="40" customWidth="1"/>
    <col min="4354" max="4354" width="62.5" style="40" customWidth="1"/>
    <col min="4355" max="4355" width="17.83203125" style="40" customWidth="1"/>
    <col min="4356" max="4356" width="19.83203125" style="40" customWidth="1"/>
    <col min="4357" max="4358" width="17.83203125" style="40" customWidth="1"/>
    <col min="4359" max="4359" width="18.83203125" style="40" customWidth="1"/>
    <col min="4360" max="4360" width="17.83203125" style="40" customWidth="1"/>
    <col min="4361" max="4608" width="12" style="40"/>
    <col min="4609" max="4609" width="1.83203125" style="40" customWidth="1"/>
    <col min="4610" max="4610" width="62.5" style="40" customWidth="1"/>
    <col min="4611" max="4611" width="17.83203125" style="40" customWidth="1"/>
    <col min="4612" max="4612" width="19.83203125" style="40" customWidth="1"/>
    <col min="4613" max="4614" width="17.83203125" style="40" customWidth="1"/>
    <col min="4615" max="4615" width="18.83203125" style="40" customWidth="1"/>
    <col min="4616" max="4616" width="17.83203125" style="40" customWidth="1"/>
    <col min="4617" max="4864" width="12" style="40"/>
    <col min="4865" max="4865" width="1.83203125" style="40" customWidth="1"/>
    <col min="4866" max="4866" width="62.5" style="40" customWidth="1"/>
    <col min="4867" max="4867" width="17.83203125" style="40" customWidth="1"/>
    <col min="4868" max="4868" width="19.83203125" style="40" customWidth="1"/>
    <col min="4869" max="4870" width="17.83203125" style="40" customWidth="1"/>
    <col min="4871" max="4871" width="18.83203125" style="40" customWidth="1"/>
    <col min="4872" max="4872" width="17.83203125" style="40" customWidth="1"/>
    <col min="4873" max="5120" width="12" style="40"/>
    <col min="5121" max="5121" width="1.83203125" style="40" customWidth="1"/>
    <col min="5122" max="5122" width="62.5" style="40" customWidth="1"/>
    <col min="5123" max="5123" width="17.83203125" style="40" customWidth="1"/>
    <col min="5124" max="5124" width="19.83203125" style="40" customWidth="1"/>
    <col min="5125" max="5126" width="17.83203125" style="40" customWidth="1"/>
    <col min="5127" max="5127" width="18.83203125" style="40" customWidth="1"/>
    <col min="5128" max="5128" width="17.83203125" style="40" customWidth="1"/>
    <col min="5129" max="5376" width="12" style="40"/>
    <col min="5377" max="5377" width="1.83203125" style="40" customWidth="1"/>
    <col min="5378" max="5378" width="62.5" style="40" customWidth="1"/>
    <col min="5379" max="5379" width="17.83203125" style="40" customWidth="1"/>
    <col min="5380" max="5380" width="19.83203125" style="40" customWidth="1"/>
    <col min="5381" max="5382" width="17.83203125" style="40" customWidth="1"/>
    <col min="5383" max="5383" width="18.83203125" style="40" customWidth="1"/>
    <col min="5384" max="5384" width="17.83203125" style="40" customWidth="1"/>
    <col min="5385" max="5632" width="12" style="40"/>
    <col min="5633" max="5633" width="1.83203125" style="40" customWidth="1"/>
    <col min="5634" max="5634" width="62.5" style="40" customWidth="1"/>
    <col min="5635" max="5635" width="17.83203125" style="40" customWidth="1"/>
    <col min="5636" max="5636" width="19.83203125" style="40" customWidth="1"/>
    <col min="5637" max="5638" width="17.83203125" style="40" customWidth="1"/>
    <col min="5639" max="5639" width="18.83203125" style="40" customWidth="1"/>
    <col min="5640" max="5640" width="17.83203125" style="40" customWidth="1"/>
    <col min="5641" max="5888" width="12" style="40"/>
    <col min="5889" max="5889" width="1.83203125" style="40" customWidth="1"/>
    <col min="5890" max="5890" width="62.5" style="40" customWidth="1"/>
    <col min="5891" max="5891" width="17.83203125" style="40" customWidth="1"/>
    <col min="5892" max="5892" width="19.83203125" style="40" customWidth="1"/>
    <col min="5893" max="5894" width="17.83203125" style="40" customWidth="1"/>
    <col min="5895" max="5895" width="18.83203125" style="40" customWidth="1"/>
    <col min="5896" max="5896" width="17.83203125" style="40" customWidth="1"/>
    <col min="5897" max="6144" width="12" style="40"/>
    <col min="6145" max="6145" width="1.83203125" style="40" customWidth="1"/>
    <col min="6146" max="6146" width="62.5" style="40" customWidth="1"/>
    <col min="6147" max="6147" width="17.83203125" style="40" customWidth="1"/>
    <col min="6148" max="6148" width="19.83203125" style="40" customWidth="1"/>
    <col min="6149" max="6150" width="17.83203125" style="40" customWidth="1"/>
    <col min="6151" max="6151" width="18.83203125" style="40" customWidth="1"/>
    <col min="6152" max="6152" width="17.83203125" style="40" customWidth="1"/>
    <col min="6153" max="6400" width="12" style="40"/>
    <col min="6401" max="6401" width="1.83203125" style="40" customWidth="1"/>
    <col min="6402" max="6402" width="62.5" style="40" customWidth="1"/>
    <col min="6403" max="6403" width="17.83203125" style="40" customWidth="1"/>
    <col min="6404" max="6404" width="19.83203125" style="40" customWidth="1"/>
    <col min="6405" max="6406" width="17.83203125" style="40" customWidth="1"/>
    <col min="6407" max="6407" width="18.83203125" style="40" customWidth="1"/>
    <col min="6408" max="6408" width="17.83203125" style="40" customWidth="1"/>
    <col min="6409" max="6656" width="12" style="40"/>
    <col min="6657" max="6657" width="1.83203125" style="40" customWidth="1"/>
    <col min="6658" max="6658" width="62.5" style="40" customWidth="1"/>
    <col min="6659" max="6659" width="17.83203125" style="40" customWidth="1"/>
    <col min="6660" max="6660" width="19.83203125" style="40" customWidth="1"/>
    <col min="6661" max="6662" width="17.83203125" style="40" customWidth="1"/>
    <col min="6663" max="6663" width="18.83203125" style="40" customWidth="1"/>
    <col min="6664" max="6664" width="17.83203125" style="40" customWidth="1"/>
    <col min="6665" max="6912" width="12" style="40"/>
    <col min="6913" max="6913" width="1.83203125" style="40" customWidth="1"/>
    <col min="6914" max="6914" width="62.5" style="40" customWidth="1"/>
    <col min="6915" max="6915" width="17.83203125" style="40" customWidth="1"/>
    <col min="6916" max="6916" width="19.83203125" style="40" customWidth="1"/>
    <col min="6917" max="6918" width="17.83203125" style="40" customWidth="1"/>
    <col min="6919" max="6919" width="18.83203125" style="40" customWidth="1"/>
    <col min="6920" max="6920" width="17.83203125" style="40" customWidth="1"/>
    <col min="6921" max="7168" width="12" style="40"/>
    <col min="7169" max="7169" width="1.83203125" style="40" customWidth="1"/>
    <col min="7170" max="7170" width="62.5" style="40" customWidth="1"/>
    <col min="7171" max="7171" width="17.83203125" style="40" customWidth="1"/>
    <col min="7172" max="7172" width="19.83203125" style="40" customWidth="1"/>
    <col min="7173" max="7174" width="17.83203125" style="40" customWidth="1"/>
    <col min="7175" max="7175" width="18.83203125" style="40" customWidth="1"/>
    <col min="7176" max="7176" width="17.83203125" style="40" customWidth="1"/>
    <col min="7177" max="7424" width="12" style="40"/>
    <col min="7425" max="7425" width="1.83203125" style="40" customWidth="1"/>
    <col min="7426" max="7426" width="62.5" style="40" customWidth="1"/>
    <col min="7427" max="7427" width="17.83203125" style="40" customWidth="1"/>
    <col min="7428" max="7428" width="19.83203125" style="40" customWidth="1"/>
    <col min="7429" max="7430" width="17.83203125" style="40" customWidth="1"/>
    <col min="7431" max="7431" width="18.83203125" style="40" customWidth="1"/>
    <col min="7432" max="7432" width="17.83203125" style="40" customWidth="1"/>
    <col min="7433" max="7680" width="12" style="40"/>
    <col min="7681" max="7681" width="1.83203125" style="40" customWidth="1"/>
    <col min="7682" max="7682" width="62.5" style="40" customWidth="1"/>
    <col min="7683" max="7683" width="17.83203125" style="40" customWidth="1"/>
    <col min="7684" max="7684" width="19.83203125" style="40" customWidth="1"/>
    <col min="7685" max="7686" width="17.83203125" style="40" customWidth="1"/>
    <col min="7687" max="7687" width="18.83203125" style="40" customWidth="1"/>
    <col min="7688" max="7688" width="17.83203125" style="40" customWidth="1"/>
    <col min="7689" max="7936" width="12" style="40"/>
    <col min="7937" max="7937" width="1.83203125" style="40" customWidth="1"/>
    <col min="7938" max="7938" width="62.5" style="40" customWidth="1"/>
    <col min="7939" max="7939" width="17.83203125" style="40" customWidth="1"/>
    <col min="7940" max="7940" width="19.83203125" style="40" customWidth="1"/>
    <col min="7941" max="7942" width="17.83203125" style="40" customWidth="1"/>
    <col min="7943" max="7943" width="18.83203125" style="40" customWidth="1"/>
    <col min="7944" max="7944" width="17.83203125" style="40" customWidth="1"/>
    <col min="7945" max="8192" width="12" style="40"/>
    <col min="8193" max="8193" width="1.83203125" style="40" customWidth="1"/>
    <col min="8194" max="8194" width="62.5" style="40" customWidth="1"/>
    <col min="8195" max="8195" width="17.83203125" style="40" customWidth="1"/>
    <col min="8196" max="8196" width="19.83203125" style="40" customWidth="1"/>
    <col min="8197" max="8198" width="17.83203125" style="40" customWidth="1"/>
    <col min="8199" max="8199" width="18.83203125" style="40" customWidth="1"/>
    <col min="8200" max="8200" width="17.83203125" style="40" customWidth="1"/>
    <col min="8201" max="8448" width="12" style="40"/>
    <col min="8449" max="8449" width="1.83203125" style="40" customWidth="1"/>
    <col min="8450" max="8450" width="62.5" style="40" customWidth="1"/>
    <col min="8451" max="8451" width="17.83203125" style="40" customWidth="1"/>
    <col min="8452" max="8452" width="19.83203125" style="40" customWidth="1"/>
    <col min="8453" max="8454" width="17.83203125" style="40" customWidth="1"/>
    <col min="8455" max="8455" width="18.83203125" style="40" customWidth="1"/>
    <col min="8456" max="8456" width="17.83203125" style="40" customWidth="1"/>
    <col min="8457" max="8704" width="12" style="40"/>
    <col min="8705" max="8705" width="1.83203125" style="40" customWidth="1"/>
    <col min="8706" max="8706" width="62.5" style="40" customWidth="1"/>
    <col min="8707" max="8707" width="17.83203125" style="40" customWidth="1"/>
    <col min="8708" max="8708" width="19.83203125" style="40" customWidth="1"/>
    <col min="8709" max="8710" width="17.83203125" style="40" customWidth="1"/>
    <col min="8711" max="8711" width="18.83203125" style="40" customWidth="1"/>
    <col min="8712" max="8712" width="17.83203125" style="40" customWidth="1"/>
    <col min="8713" max="8960" width="12" style="40"/>
    <col min="8961" max="8961" width="1.83203125" style="40" customWidth="1"/>
    <col min="8962" max="8962" width="62.5" style="40" customWidth="1"/>
    <col min="8963" max="8963" width="17.83203125" style="40" customWidth="1"/>
    <col min="8964" max="8964" width="19.83203125" style="40" customWidth="1"/>
    <col min="8965" max="8966" width="17.83203125" style="40" customWidth="1"/>
    <col min="8967" max="8967" width="18.83203125" style="40" customWidth="1"/>
    <col min="8968" max="8968" width="17.83203125" style="40" customWidth="1"/>
    <col min="8969" max="9216" width="12" style="40"/>
    <col min="9217" max="9217" width="1.83203125" style="40" customWidth="1"/>
    <col min="9218" max="9218" width="62.5" style="40" customWidth="1"/>
    <col min="9219" max="9219" width="17.83203125" style="40" customWidth="1"/>
    <col min="9220" max="9220" width="19.83203125" style="40" customWidth="1"/>
    <col min="9221" max="9222" width="17.83203125" style="40" customWidth="1"/>
    <col min="9223" max="9223" width="18.83203125" style="40" customWidth="1"/>
    <col min="9224" max="9224" width="17.83203125" style="40" customWidth="1"/>
    <col min="9225" max="9472" width="12" style="40"/>
    <col min="9473" max="9473" width="1.83203125" style="40" customWidth="1"/>
    <col min="9474" max="9474" width="62.5" style="40" customWidth="1"/>
    <col min="9475" max="9475" width="17.83203125" style="40" customWidth="1"/>
    <col min="9476" max="9476" width="19.83203125" style="40" customWidth="1"/>
    <col min="9477" max="9478" width="17.83203125" style="40" customWidth="1"/>
    <col min="9479" max="9479" width="18.83203125" style="40" customWidth="1"/>
    <col min="9480" max="9480" width="17.83203125" style="40" customWidth="1"/>
    <col min="9481" max="9728" width="12" style="40"/>
    <col min="9729" max="9729" width="1.83203125" style="40" customWidth="1"/>
    <col min="9730" max="9730" width="62.5" style="40" customWidth="1"/>
    <col min="9731" max="9731" width="17.83203125" style="40" customWidth="1"/>
    <col min="9732" max="9732" width="19.83203125" style="40" customWidth="1"/>
    <col min="9733" max="9734" width="17.83203125" style="40" customWidth="1"/>
    <col min="9735" max="9735" width="18.83203125" style="40" customWidth="1"/>
    <col min="9736" max="9736" width="17.83203125" style="40" customWidth="1"/>
    <col min="9737" max="9984" width="12" style="40"/>
    <col min="9985" max="9985" width="1.83203125" style="40" customWidth="1"/>
    <col min="9986" max="9986" width="62.5" style="40" customWidth="1"/>
    <col min="9987" max="9987" width="17.83203125" style="40" customWidth="1"/>
    <col min="9988" max="9988" width="19.83203125" style="40" customWidth="1"/>
    <col min="9989" max="9990" width="17.83203125" style="40" customWidth="1"/>
    <col min="9991" max="9991" width="18.83203125" style="40" customWidth="1"/>
    <col min="9992" max="9992" width="17.83203125" style="40" customWidth="1"/>
    <col min="9993" max="10240" width="12" style="40"/>
    <col min="10241" max="10241" width="1.83203125" style="40" customWidth="1"/>
    <col min="10242" max="10242" width="62.5" style="40" customWidth="1"/>
    <col min="10243" max="10243" width="17.83203125" style="40" customWidth="1"/>
    <col min="10244" max="10244" width="19.83203125" style="40" customWidth="1"/>
    <col min="10245" max="10246" width="17.83203125" style="40" customWidth="1"/>
    <col min="10247" max="10247" width="18.83203125" style="40" customWidth="1"/>
    <col min="10248" max="10248" width="17.83203125" style="40" customWidth="1"/>
    <col min="10249" max="10496" width="12" style="40"/>
    <col min="10497" max="10497" width="1.83203125" style="40" customWidth="1"/>
    <col min="10498" max="10498" width="62.5" style="40" customWidth="1"/>
    <col min="10499" max="10499" width="17.83203125" style="40" customWidth="1"/>
    <col min="10500" max="10500" width="19.83203125" style="40" customWidth="1"/>
    <col min="10501" max="10502" width="17.83203125" style="40" customWidth="1"/>
    <col min="10503" max="10503" width="18.83203125" style="40" customWidth="1"/>
    <col min="10504" max="10504" width="17.83203125" style="40" customWidth="1"/>
    <col min="10505" max="10752" width="12" style="40"/>
    <col min="10753" max="10753" width="1.83203125" style="40" customWidth="1"/>
    <col min="10754" max="10754" width="62.5" style="40" customWidth="1"/>
    <col min="10755" max="10755" width="17.83203125" style="40" customWidth="1"/>
    <col min="10756" max="10756" width="19.83203125" style="40" customWidth="1"/>
    <col min="10757" max="10758" width="17.83203125" style="40" customWidth="1"/>
    <col min="10759" max="10759" width="18.83203125" style="40" customWidth="1"/>
    <col min="10760" max="10760" width="17.83203125" style="40" customWidth="1"/>
    <col min="10761" max="11008" width="12" style="40"/>
    <col min="11009" max="11009" width="1.83203125" style="40" customWidth="1"/>
    <col min="11010" max="11010" width="62.5" style="40" customWidth="1"/>
    <col min="11011" max="11011" width="17.83203125" style="40" customWidth="1"/>
    <col min="11012" max="11012" width="19.83203125" style="40" customWidth="1"/>
    <col min="11013" max="11014" width="17.83203125" style="40" customWidth="1"/>
    <col min="11015" max="11015" width="18.83203125" style="40" customWidth="1"/>
    <col min="11016" max="11016" width="17.83203125" style="40" customWidth="1"/>
    <col min="11017" max="11264" width="12" style="40"/>
    <col min="11265" max="11265" width="1.83203125" style="40" customWidth="1"/>
    <col min="11266" max="11266" width="62.5" style="40" customWidth="1"/>
    <col min="11267" max="11267" width="17.83203125" style="40" customWidth="1"/>
    <col min="11268" max="11268" width="19.83203125" style="40" customWidth="1"/>
    <col min="11269" max="11270" width="17.83203125" style="40" customWidth="1"/>
    <col min="11271" max="11271" width="18.83203125" style="40" customWidth="1"/>
    <col min="11272" max="11272" width="17.83203125" style="40" customWidth="1"/>
    <col min="11273" max="11520" width="12" style="40"/>
    <col min="11521" max="11521" width="1.83203125" style="40" customWidth="1"/>
    <col min="11522" max="11522" width="62.5" style="40" customWidth="1"/>
    <col min="11523" max="11523" width="17.83203125" style="40" customWidth="1"/>
    <col min="11524" max="11524" width="19.83203125" style="40" customWidth="1"/>
    <col min="11525" max="11526" width="17.83203125" style="40" customWidth="1"/>
    <col min="11527" max="11527" width="18.83203125" style="40" customWidth="1"/>
    <col min="11528" max="11528" width="17.83203125" style="40" customWidth="1"/>
    <col min="11529" max="11776" width="12" style="40"/>
    <col min="11777" max="11777" width="1.83203125" style="40" customWidth="1"/>
    <col min="11778" max="11778" width="62.5" style="40" customWidth="1"/>
    <col min="11779" max="11779" width="17.83203125" style="40" customWidth="1"/>
    <col min="11780" max="11780" width="19.83203125" style="40" customWidth="1"/>
    <col min="11781" max="11782" width="17.83203125" style="40" customWidth="1"/>
    <col min="11783" max="11783" width="18.83203125" style="40" customWidth="1"/>
    <col min="11784" max="11784" width="17.83203125" style="40" customWidth="1"/>
    <col min="11785" max="12032" width="12" style="40"/>
    <col min="12033" max="12033" width="1.83203125" style="40" customWidth="1"/>
    <col min="12034" max="12034" width="62.5" style="40" customWidth="1"/>
    <col min="12035" max="12035" width="17.83203125" style="40" customWidth="1"/>
    <col min="12036" max="12036" width="19.83203125" style="40" customWidth="1"/>
    <col min="12037" max="12038" width="17.83203125" style="40" customWidth="1"/>
    <col min="12039" max="12039" width="18.83203125" style="40" customWidth="1"/>
    <col min="12040" max="12040" width="17.83203125" style="40" customWidth="1"/>
    <col min="12041" max="12288" width="12" style="40"/>
    <col min="12289" max="12289" width="1.83203125" style="40" customWidth="1"/>
    <col min="12290" max="12290" width="62.5" style="40" customWidth="1"/>
    <col min="12291" max="12291" width="17.83203125" style="40" customWidth="1"/>
    <col min="12292" max="12292" width="19.83203125" style="40" customWidth="1"/>
    <col min="12293" max="12294" width="17.83203125" style="40" customWidth="1"/>
    <col min="12295" max="12295" width="18.83203125" style="40" customWidth="1"/>
    <col min="12296" max="12296" width="17.83203125" style="40" customWidth="1"/>
    <col min="12297" max="12544" width="12" style="40"/>
    <col min="12545" max="12545" width="1.83203125" style="40" customWidth="1"/>
    <col min="12546" max="12546" width="62.5" style="40" customWidth="1"/>
    <col min="12547" max="12547" width="17.83203125" style="40" customWidth="1"/>
    <col min="12548" max="12548" width="19.83203125" style="40" customWidth="1"/>
    <col min="12549" max="12550" width="17.83203125" style="40" customWidth="1"/>
    <col min="12551" max="12551" width="18.83203125" style="40" customWidth="1"/>
    <col min="12552" max="12552" width="17.83203125" style="40" customWidth="1"/>
    <col min="12553" max="12800" width="12" style="40"/>
    <col min="12801" max="12801" width="1.83203125" style="40" customWidth="1"/>
    <col min="12802" max="12802" width="62.5" style="40" customWidth="1"/>
    <col min="12803" max="12803" width="17.83203125" style="40" customWidth="1"/>
    <col min="12804" max="12804" width="19.83203125" style="40" customWidth="1"/>
    <col min="12805" max="12806" width="17.83203125" style="40" customWidth="1"/>
    <col min="12807" max="12807" width="18.83203125" style="40" customWidth="1"/>
    <col min="12808" max="12808" width="17.83203125" style="40" customWidth="1"/>
    <col min="12809" max="13056" width="12" style="40"/>
    <col min="13057" max="13057" width="1.83203125" style="40" customWidth="1"/>
    <col min="13058" max="13058" width="62.5" style="40" customWidth="1"/>
    <col min="13059" max="13059" width="17.83203125" style="40" customWidth="1"/>
    <col min="13060" max="13060" width="19.83203125" style="40" customWidth="1"/>
    <col min="13061" max="13062" width="17.83203125" style="40" customWidth="1"/>
    <col min="13063" max="13063" width="18.83203125" style="40" customWidth="1"/>
    <col min="13064" max="13064" width="17.83203125" style="40" customWidth="1"/>
    <col min="13065" max="13312" width="12" style="40"/>
    <col min="13313" max="13313" width="1.83203125" style="40" customWidth="1"/>
    <col min="13314" max="13314" width="62.5" style="40" customWidth="1"/>
    <col min="13315" max="13315" width="17.83203125" style="40" customWidth="1"/>
    <col min="13316" max="13316" width="19.83203125" style="40" customWidth="1"/>
    <col min="13317" max="13318" width="17.83203125" style="40" customWidth="1"/>
    <col min="13319" max="13319" width="18.83203125" style="40" customWidth="1"/>
    <col min="13320" max="13320" width="17.83203125" style="40" customWidth="1"/>
    <col min="13321" max="13568" width="12" style="40"/>
    <col min="13569" max="13569" width="1.83203125" style="40" customWidth="1"/>
    <col min="13570" max="13570" width="62.5" style="40" customWidth="1"/>
    <col min="13571" max="13571" width="17.83203125" style="40" customWidth="1"/>
    <col min="13572" max="13572" width="19.83203125" style="40" customWidth="1"/>
    <col min="13573" max="13574" width="17.83203125" style="40" customWidth="1"/>
    <col min="13575" max="13575" width="18.83203125" style="40" customWidth="1"/>
    <col min="13576" max="13576" width="17.83203125" style="40" customWidth="1"/>
    <col min="13577" max="13824" width="12" style="40"/>
    <col min="13825" max="13825" width="1.83203125" style="40" customWidth="1"/>
    <col min="13826" max="13826" width="62.5" style="40" customWidth="1"/>
    <col min="13827" max="13827" width="17.83203125" style="40" customWidth="1"/>
    <col min="13828" max="13828" width="19.83203125" style="40" customWidth="1"/>
    <col min="13829" max="13830" width="17.83203125" style="40" customWidth="1"/>
    <col min="13831" max="13831" width="18.83203125" style="40" customWidth="1"/>
    <col min="13832" max="13832" width="17.83203125" style="40" customWidth="1"/>
    <col min="13833" max="14080" width="12" style="40"/>
    <col min="14081" max="14081" width="1.83203125" style="40" customWidth="1"/>
    <col min="14082" max="14082" width="62.5" style="40" customWidth="1"/>
    <col min="14083" max="14083" width="17.83203125" style="40" customWidth="1"/>
    <col min="14084" max="14084" width="19.83203125" style="40" customWidth="1"/>
    <col min="14085" max="14086" width="17.83203125" style="40" customWidth="1"/>
    <col min="14087" max="14087" width="18.83203125" style="40" customWidth="1"/>
    <col min="14088" max="14088" width="17.83203125" style="40" customWidth="1"/>
    <col min="14089" max="14336" width="12" style="40"/>
    <col min="14337" max="14337" width="1.83203125" style="40" customWidth="1"/>
    <col min="14338" max="14338" width="62.5" style="40" customWidth="1"/>
    <col min="14339" max="14339" width="17.83203125" style="40" customWidth="1"/>
    <col min="14340" max="14340" width="19.83203125" style="40" customWidth="1"/>
    <col min="14341" max="14342" width="17.83203125" style="40" customWidth="1"/>
    <col min="14343" max="14343" width="18.83203125" style="40" customWidth="1"/>
    <col min="14344" max="14344" width="17.83203125" style="40" customWidth="1"/>
    <col min="14345" max="14592" width="12" style="40"/>
    <col min="14593" max="14593" width="1.83203125" style="40" customWidth="1"/>
    <col min="14594" max="14594" width="62.5" style="40" customWidth="1"/>
    <col min="14595" max="14595" width="17.83203125" style="40" customWidth="1"/>
    <col min="14596" max="14596" width="19.83203125" style="40" customWidth="1"/>
    <col min="14597" max="14598" width="17.83203125" style="40" customWidth="1"/>
    <col min="14599" max="14599" width="18.83203125" style="40" customWidth="1"/>
    <col min="14600" max="14600" width="17.83203125" style="40" customWidth="1"/>
    <col min="14601" max="14848" width="12" style="40"/>
    <col min="14849" max="14849" width="1.83203125" style="40" customWidth="1"/>
    <col min="14850" max="14850" width="62.5" style="40" customWidth="1"/>
    <col min="14851" max="14851" width="17.83203125" style="40" customWidth="1"/>
    <col min="14852" max="14852" width="19.83203125" style="40" customWidth="1"/>
    <col min="14853" max="14854" width="17.83203125" style="40" customWidth="1"/>
    <col min="14855" max="14855" width="18.83203125" style="40" customWidth="1"/>
    <col min="14856" max="14856" width="17.83203125" style="40" customWidth="1"/>
    <col min="14857" max="15104" width="12" style="40"/>
    <col min="15105" max="15105" width="1.83203125" style="40" customWidth="1"/>
    <col min="15106" max="15106" width="62.5" style="40" customWidth="1"/>
    <col min="15107" max="15107" width="17.83203125" style="40" customWidth="1"/>
    <col min="15108" max="15108" width="19.83203125" style="40" customWidth="1"/>
    <col min="15109" max="15110" width="17.83203125" style="40" customWidth="1"/>
    <col min="15111" max="15111" width="18.83203125" style="40" customWidth="1"/>
    <col min="15112" max="15112" width="17.83203125" style="40" customWidth="1"/>
    <col min="15113" max="15360" width="12" style="40"/>
    <col min="15361" max="15361" width="1.83203125" style="40" customWidth="1"/>
    <col min="15362" max="15362" width="62.5" style="40" customWidth="1"/>
    <col min="15363" max="15363" width="17.83203125" style="40" customWidth="1"/>
    <col min="15364" max="15364" width="19.83203125" style="40" customWidth="1"/>
    <col min="15365" max="15366" width="17.83203125" style="40" customWidth="1"/>
    <col min="15367" max="15367" width="18.83203125" style="40" customWidth="1"/>
    <col min="15368" max="15368" width="17.83203125" style="40" customWidth="1"/>
    <col min="15369" max="15616" width="12" style="40"/>
    <col min="15617" max="15617" width="1.83203125" style="40" customWidth="1"/>
    <col min="15618" max="15618" width="62.5" style="40" customWidth="1"/>
    <col min="15619" max="15619" width="17.83203125" style="40" customWidth="1"/>
    <col min="15620" max="15620" width="19.83203125" style="40" customWidth="1"/>
    <col min="15621" max="15622" width="17.83203125" style="40" customWidth="1"/>
    <col min="15623" max="15623" width="18.83203125" style="40" customWidth="1"/>
    <col min="15624" max="15624" width="17.83203125" style="40" customWidth="1"/>
    <col min="15625" max="15872" width="12" style="40"/>
    <col min="15873" max="15873" width="1.83203125" style="40" customWidth="1"/>
    <col min="15874" max="15874" width="62.5" style="40" customWidth="1"/>
    <col min="15875" max="15875" width="17.83203125" style="40" customWidth="1"/>
    <col min="15876" max="15876" width="19.83203125" style="40" customWidth="1"/>
    <col min="15877" max="15878" width="17.83203125" style="40" customWidth="1"/>
    <col min="15879" max="15879" width="18.83203125" style="40" customWidth="1"/>
    <col min="15880" max="15880" width="17.83203125" style="40" customWidth="1"/>
    <col min="15881" max="16128" width="12" style="40"/>
    <col min="16129" max="16129" width="1.83203125" style="40" customWidth="1"/>
    <col min="16130" max="16130" width="62.5" style="40" customWidth="1"/>
    <col min="16131" max="16131" width="17.83203125" style="40" customWidth="1"/>
    <col min="16132" max="16132" width="19.83203125" style="40" customWidth="1"/>
    <col min="16133" max="16134" width="17.83203125" style="40" customWidth="1"/>
    <col min="16135" max="16135" width="18.83203125" style="40" customWidth="1"/>
    <col min="16136" max="16136" width="17.83203125" style="40" customWidth="1"/>
    <col min="16137" max="16384" width="12" style="40"/>
  </cols>
  <sheetData>
    <row r="1" spans="1:9" s="39" customFormat="1" x14ac:dyDescent="0.2">
      <c r="B1" s="39" t="s">
        <v>39</v>
      </c>
    </row>
    <row r="2" spans="1:9" ht="11.25" customHeight="1" x14ac:dyDescent="0.2">
      <c r="A2" s="98" t="s">
        <v>23</v>
      </c>
      <c r="B2" s="99"/>
      <c r="C2" s="104" t="s">
        <v>22</v>
      </c>
      <c r="D2" s="105"/>
      <c r="E2" s="105"/>
      <c r="F2" s="105"/>
      <c r="G2" s="106"/>
      <c r="H2" s="107" t="s">
        <v>19</v>
      </c>
    </row>
    <row r="3" spans="1:9" ht="22.5" x14ac:dyDescent="0.2">
      <c r="A3" s="100"/>
      <c r="B3" s="101"/>
      <c r="C3" s="41" t="s">
        <v>15</v>
      </c>
      <c r="D3" s="42" t="s">
        <v>20</v>
      </c>
      <c r="E3" s="42" t="s">
        <v>16</v>
      </c>
      <c r="F3" s="42" t="s">
        <v>17</v>
      </c>
      <c r="G3" s="43" t="s">
        <v>18</v>
      </c>
      <c r="H3" s="108"/>
    </row>
    <row r="4" spans="1:9" x14ac:dyDescent="0.2">
      <c r="A4" s="102"/>
      <c r="B4" s="103"/>
      <c r="C4" s="44" t="s">
        <v>7</v>
      </c>
      <c r="D4" s="45" t="s">
        <v>8</v>
      </c>
      <c r="E4" s="45" t="s">
        <v>9</v>
      </c>
      <c r="F4" s="45" t="s">
        <v>10</v>
      </c>
      <c r="G4" s="45" t="s">
        <v>11</v>
      </c>
      <c r="H4" s="45" t="s">
        <v>12</v>
      </c>
    </row>
    <row r="5" spans="1:9" x14ac:dyDescent="0.2">
      <c r="A5" s="109" t="s">
        <v>37</v>
      </c>
      <c r="B5" s="110"/>
      <c r="C5" s="46">
        <f t="shared" ref="C5:H5" si="0">SUM(C6:C6)</f>
        <v>387062138</v>
      </c>
      <c r="D5" s="47">
        <f t="shared" si="0"/>
        <v>128830892.77</v>
      </c>
      <c r="E5" s="46">
        <f t="shared" si="0"/>
        <v>515893030.76999998</v>
      </c>
      <c r="F5" s="47">
        <f t="shared" si="0"/>
        <v>266802209.22999999</v>
      </c>
      <c r="G5" s="48">
        <f t="shared" si="0"/>
        <v>228201526.53999999</v>
      </c>
      <c r="H5" s="49">
        <f t="shared" si="0"/>
        <v>-158860611.46000001</v>
      </c>
      <c r="I5" s="50"/>
    </row>
    <row r="6" spans="1:9" ht="11.25" customHeight="1" x14ac:dyDescent="0.2">
      <c r="A6" s="51"/>
      <c r="B6" s="111" t="s">
        <v>30</v>
      </c>
      <c r="C6" s="113">
        <v>387062138</v>
      </c>
      <c r="D6" s="113">
        <v>128830892.77</v>
      </c>
      <c r="E6" s="113">
        <f>+C6+D6</f>
        <v>515893030.76999998</v>
      </c>
      <c r="F6" s="113">
        <v>266802209.22999999</v>
      </c>
      <c r="G6" s="113">
        <v>228201526.53999999</v>
      </c>
      <c r="H6" s="92">
        <f>+G6-C6</f>
        <v>-158860611.46000001</v>
      </c>
      <c r="I6" s="50"/>
    </row>
    <row r="7" spans="1:9" ht="12.75" customHeight="1" x14ac:dyDescent="0.2">
      <c r="A7" s="52"/>
      <c r="B7" s="112"/>
      <c r="C7" s="114"/>
      <c r="D7" s="114"/>
      <c r="E7" s="114"/>
      <c r="F7" s="114"/>
      <c r="G7" s="114"/>
      <c r="H7" s="93"/>
      <c r="I7" s="50"/>
    </row>
    <row r="8" spans="1:9" ht="12.75" x14ac:dyDescent="0.2">
      <c r="A8" s="53"/>
      <c r="B8" s="54" t="s">
        <v>40</v>
      </c>
      <c r="C8" s="55"/>
      <c r="D8" s="55"/>
      <c r="E8" s="55"/>
      <c r="F8" s="55"/>
      <c r="G8" s="56"/>
      <c r="H8" s="56"/>
    </row>
    <row r="9" spans="1:9" ht="12.75" x14ac:dyDescent="0.2">
      <c r="A9" s="53"/>
      <c r="B9" s="55"/>
      <c r="C9" s="55"/>
      <c r="D9" s="55"/>
      <c r="E9" s="55"/>
      <c r="F9" s="55"/>
      <c r="G9" s="56"/>
      <c r="H9" s="56"/>
    </row>
    <row r="10" spans="1:9" ht="12.75" x14ac:dyDescent="0.2">
      <c r="A10" s="53"/>
      <c r="B10" s="55"/>
      <c r="C10" s="55"/>
      <c r="D10" s="55"/>
      <c r="E10" s="55"/>
      <c r="F10" s="55"/>
      <c r="G10" s="56"/>
      <c r="H10" s="56"/>
    </row>
    <row r="11" spans="1:9" ht="12.75" x14ac:dyDescent="0.2">
      <c r="A11" s="53"/>
      <c r="B11" s="55"/>
      <c r="C11" s="55"/>
      <c r="D11" s="55"/>
      <c r="E11" s="55"/>
      <c r="F11" s="55"/>
      <c r="G11" s="56"/>
      <c r="H11" s="56"/>
    </row>
    <row r="12" spans="1:9" ht="12.75" x14ac:dyDescent="0.2">
      <c r="A12" s="53"/>
      <c r="B12" s="55"/>
      <c r="C12" s="94"/>
      <c r="D12" s="94"/>
      <c r="E12" s="55"/>
      <c r="F12" s="55"/>
      <c r="G12" s="57"/>
      <c r="H12" s="58"/>
    </row>
    <row r="13" spans="1:9" ht="12.75" x14ac:dyDescent="0.2">
      <c r="A13" s="53"/>
      <c r="B13" s="55"/>
      <c r="C13" s="95" t="s">
        <v>41</v>
      </c>
      <c r="D13" s="95"/>
      <c r="E13" s="59"/>
      <c r="F13" s="60"/>
      <c r="G13" s="96" t="s">
        <v>42</v>
      </c>
      <c r="H13" s="96"/>
    </row>
    <row r="14" spans="1:9" ht="12.75" x14ac:dyDescent="0.2">
      <c r="A14" s="53"/>
      <c r="B14" s="55"/>
      <c r="C14" s="95" t="s">
        <v>43</v>
      </c>
      <c r="D14" s="95"/>
      <c r="E14" s="55"/>
      <c r="F14" s="61"/>
      <c r="G14" s="97" t="s">
        <v>44</v>
      </c>
      <c r="H14" s="97"/>
    </row>
    <row r="15" spans="1:9" x14ac:dyDescent="0.2">
      <c r="A15" s="53"/>
    </row>
  </sheetData>
  <mergeCells count="16">
    <mergeCell ref="A2:B4"/>
    <mergeCell ref="C2:G2"/>
    <mergeCell ref="H2:H3"/>
    <mergeCell ref="A5:B5"/>
    <mergeCell ref="B6:B7"/>
    <mergeCell ref="C6:C7"/>
    <mergeCell ref="D6:D7"/>
    <mergeCell ref="E6:E7"/>
    <mergeCell ref="F6:F7"/>
    <mergeCell ref="G6:G7"/>
    <mergeCell ref="H6:H7"/>
    <mergeCell ref="C12:D12"/>
    <mergeCell ref="C13:D13"/>
    <mergeCell ref="G13:H13"/>
    <mergeCell ref="C14:D14"/>
    <mergeCell ref="G14:H14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purl.org/dc/dcmitype/"/>
    <ds:schemaRef ds:uri="http://purl.org/dc/elements/1.1/"/>
    <ds:schemaRef ds:uri="http://schemas.microsoft.com/office/2006/documentManagement/types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EAI</vt:lpstr>
      <vt:lpstr>formato adicional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cp:lastPrinted>2017-03-30T22:07:26Z</cp:lastPrinted>
  <dcterms:created xsi:type="dcterms:W3CDTF">2012-12-11T20:48:19Z</dcterms:created>
  <dcterms:modified xsi:type="dcterms:W3CDTF">2019-08-01T15:27:33Z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