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lberto.hernandez\Desktop\3ER-trimestre\trimestral\2-presupuestario\excel\"/>
    </mc:Choice>
  </mc:AlternateContent>
  <xr:revisionPtr revIDLastSave="0" documentId="8_{BADB4787-9EB7-4DBC-9C2F-3642B4B7D497}" xr6:coauthVersionLast="41" xr6:coauthVersionMax="41" xr10:uidLastSave="{00000000-0000-0000-0000-000000000000}"/>
  <bookViews>
    <workbookView xWindow="-120" yWindow="-120" windowWidth="20730" windowHeight="11160" xr2:uid="{A8E6F2EE-EFC2-45AD-A709-FBCA133713DA}"/>
  </bookViews>
  <sheets>
    <sheet name="COG" sheetId="1" r:id="rId1"/>
  </sheets>
  <externalReferences>
    <externalReference r:id="rId2"/>
  </externalReferences>
  <definedNames>
    <definedName name="_xlnm._FilterDatabase" localSheetId="0" hidden="1">COG!$A$10:$L$82</definedName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1" i="1" l="1"/>
  <c r="J81" i="1" s="1"/>
  <c r="J80" i="1"/>
  <c r="G80" i="1"/>
  <c r="G79" i="1"/>
  <c r="J79" i="1" s="1"/>
  <c r="J78" i="1"/>
  <c r="G78" i="1"/>
  <c r="G77" i="1"/>
  <c r="J77" i="1" s="1"/>
  <c r="J76" i="1"/>
  <c r="G76" i="1"/>
  <c r="G75" i="1"/>
  <c r="J75" i="1" s="1"/>
  <c r="I74" i="1"/>
  <c r="H74" i="1"/>
  <c r="F74" i="1"/>
  <c r="E74" i="1"/>
  <c r="G74" i="1" s="1"/>
  <c r="J74" i="1" s="1"/>
  <c r="G73" i="1"/>
  <c r="J73" i="1" s="1"/>
  <c r="J72" i="1"/>
  <c r="G72" i="1"/>
  <c r="G71" i="1"/>
  <c r="J71" i="1" s="1"/>
  <c r="I70" i="1"/>
  <c r="H70" i="1"/>
  <c r="F70" i="1"/>
  <c r="E70" i="1"/>
  <c r="G70" i="1" s="1"/>
  <c r="J70" i="1" s="1"/>
  <c r="G69" i="1"/>
  <c r="J69" i="1" s="1"/>
  <c r="J68" i="1"/>
  <c r="G68" i="1"/>
  <c r="G67" i="1"/>
  <c r="J67" i="1" s="1"/>
  <c r="J66" i="1"/>
  <c r="G66" i="1"/>
  <c r="G65" i="1"/>
  <c r="J65" i="1" s="1"/>
  <c r="J64" i="1"/>
  <c r="G64" i="1"/>
  <c r="G63" i="1"/>
  <c r="J63" i="1" s="1"/>
  <c r="I62" i="1"/>
  <c r="H62" i="1"/>
  <c r="F62" i="1"/>
  <c r="E62" i="1"/>
  <c r="G62" i="1" s="1"/>
  <c r="J62" i="1" s="1"/>
  <c r="G61" i="1"/>
  <c r="J61" i="1" s="1"/>
  <c r="J60" i="1"/>
  <c r="G60" i="1"/>
  <c r="G59" i="1"/>
  <c r="J59" i="1" s="1"/>
  <c r="I58" i="1"/>
  <c r="H58" i="1"/>
  <c r="F58" i="1"/>
  <c r="E58" i="1"/>
  <c r="G58" i="1" s="1"/>
  <c r="J58" i="1" s="1"/>
  <c r="G57" i="1"/>
  <c r="J57" i="1" s="1"/>
  <c r="J56" i="1"/>
  <c r="G56" i="1"/>
  <c r="G55" i="1"/>
  <c r="J55" i="1" s="1"/>
  <c r="J54" i="1"/>
  <c r="G54" i="1"/>
  <c r="G53" i="1"/>
  <c r="J53" i="1" s="1"/>
  <c r="J52" i="1"/>
  <c r="G52" i="1"/>
  <c r="G51" i="1"/>
  <c r="J51" i="1" s="1"/>
  <c r="J50" i="1"/>
  <c r="G50" i="1"/>
  <c r="G49" i="1"/>
  <c r="J49" i="1" s="1"/>
  <c r="I48" i="1"/>
  <c r="H48" i="1"/>
  <c r="F48" i="1"/>
  <c r="E48" i="1"/>
  <c r="G48" i="1" s="1"/>
  <c r="J48" i="1" s="1"/>
  <c r="G47" i="1"/>
  <c r="J47" i="1" s="1"/>
  <c r="J46" i="1"/>
  <c r="G46" i="1"/>
  <c r="G45" i="1"/>
  <c r="J45" i="1" s="1"/>
  <c r="J44" i="1"/>
  <c r="G44" i="1"/>
  <c r="G43" i="1"/>
  <c r="J43" i="1" s="1"/>
  <c r="J42" i="1"/>
  <c r="G42" i="1"/>
  <c r="G41" i="1"/>
  <c r="J41" i="1" s="1"/>
  <c r="J40" i="1"/>
  <c r="G40" i="1"/>
  <c r="G39" i="1"/>
  <c r="J39" i="1" s="1"/>
  <c r="I38" i="1"/>
  <c r="H38" i="1"/>
  <c r="F38" i="1"/>
  <c r="E38" i="1"/>
  <c r="G38" i="1" s="1"/>
  <c r="J38" i="1" s="1"/>
  <c r="G37" i="1"/>
  <c r="J37" i="1" s="1"/>
  <c r="J36" i="1"/>
  <c r="G36" i="1"/>
  <c r="G35" i="1"/>
  <c r="J35" i="1" s="1"/>
  <c r="J34" i="1"/>
  <c r="G34" i="1"/>
  <c r="G33" i="1"/>
  <c r="J33" i="1" s="1"/>
  <c r="J32" i="1"/>
  <c r="G32" i="1"/>
  <c r="G31" i="1"/>
  <c r="J31" i="1" s="1"/>
  <c r="J30" i="1"/>
  <c r="G30" i="1"/>
  <c r="G29" i="1"/>
  <c r="J29" i="1" s="1"/>
  <c r="I28" i="1"/>
  <c r="H28" i="1"/>
  <c r="F28" i="1"/>
  <c r="E28" i="1"/>
  <c r="G28" i="1" s="1"/>
  <c r="J28" i="1" s="1"/>
  <c r="G27" i="1"/>
  <c r="J27" i="1" s="1"/>
  <c r="J26" i="1"/>
  <c r="G26" i="1"/>
  <c r="G25" i="1"/>
  <c r="J25" i="1" s="1"/>
  <c r="J24" i="1"/>
  <c r="G24" i="1"/>
  <c r="G23" i="1"/>
  <c r="J23" i="1" s="1"/>
  <c r="J22" i="1"/>
  <c r="G22" i="1"/>
  <c r="G21" i="1"/>
  <c r="J21" i="1" s="1"/>
  <c r="J20" i="1"/>
  <c r="G20" i="1"/>
  <c r="G19" i="1"/>
  <c r="J19" i="1" s="1"/>
  <c r="I18" i="1"/>
  <c r="H18" i="1"/>
  <c r="F18" i="1"/>
  <c r="E18" i="1"/>
  <c r="G18" i="1" s="1"/>
  <c r="J18" i="1" s="1"/>
  <c r="G17" i="1"/>
  <c r="J17" i="1" s="1"/>
  <c r="J16" i="1"/>
  <c r="G16" i="1"/>
  <c r="G15" i="1"/>
  <c r="J15" i="1" s="1"/>
  <c r="J14" i="1"/>
  <c r="G14" i="1"/>
  <c r="G13" i="1"/>
  <c r="J13" i="1" s="1"/>
  <c r="J12" i="1"/>
  <c r="G12" i="1"/>
  <c r="G11" i="1"/>
  <c r="J11" i="1" s="1"/>
  <c r="I10" i="1"/>
  <c r="I82" i="1" s="1"/>
  <c r="H10" i="1"/>
  <c r="H82" i="1" s="1"/>
  <c r="F10" i="1"/>
  <c r="F82" i="1" s="1"/>
  <c r="E10" i="1"/>
  <c r="E82" i="1" s="1"/>
  <c r="H90" i="1" l="1"/>
  <c r="H85" i="1"/>
  <c r="I90" i="1"/>
  <c r="I85" i="1"/>
  <c r="E90" i="1"/>
  <c r="E85" i="1"/>
  <c r="F85" i="1"/>
  <c r="F90" i="1"/>
  <c r="G10" i="1"/>
  <c r="J10" i="1" l="1"/>
  <c r="J82" i="1" s="1"/>
  <c r="G82" i="1"/>
  <c r="G85" i="1" l="1"/>
  <c r="G90" i="1"/>
  <c r="J85" i="1"/>
  <c r="J90" i="1"/>
</calcChain>
</file>

<file path=xl/sharedStrings.xml><?xml version="1.0" encoding="utf-8"?>
<sst xmlns="http://schemas.openxmlformats.org/spreadsheetml/2006/main" count="93" uniqueCount="93">
  <si>
    <t>Clasificación por Objeto del Gasto (Capítulo y Concepto)</t>
  </si>
  <si>
    <t>Del 1 de Enero al 30 de Septiembre de 2019</t>
  </si>
  <si>
    <t>(Pesos)</t>
  </si>
  <si>
    <t>Ente Público:</t>
  </si>
  <si>
    <t>INSTITUTO DE INFRAESTRUCTURA FISICA EDUCATIVA DE GUANAJUATO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</si>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</sst>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-* #,##0_-;\-* #,##0_-;_-* &quot;-&quot;??_-;_-@_-"/>
    <numFmt numFmtId="166" formatCode="_-&quot;$&quot;* #,##0_-;\-&quot;$&quot;* #,##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3" borderId="0" xfId="0" applyFont="1" applyFill="1" applyAlignment="1">
      <alignment horizontal="center"/>
    </xf>
    <xf numFmtId="0" fontId="3" fillId="0" borderId="0" xfId="0" applyFont="1"/>
    <xf numFmtId="0" fontId="6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right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65" fontId="5" fillId="2" borderId="3" xfId="1" applyNumberFormat="1" applyFont="1" applyFill="1" applyBorder="1" applyAlignment="1">
      <alignment horizontal="right" vertical="center" wrapText="1"/>
    </xf>
    <xf numFmtId="165" fontId="5" fillId="0" borderId="3" xfId="1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165" fontId="3" fillId="2" borderId="7" xfId="1" applyNumberFormat="1" applyFont="1" applyFill="1" applyBorder="1" applyAlignment="1">
      <alignment horizontal="right" vertical="center" wrapText="1"/>
    </xf>
    <xf numFmtId="165" fontId="3" fillId="2" borderId="7" xfId="1" applyNumberFormat="1" applyFont="1" applyFill="1" applyBorder="1" applyAlignment="1">
      <alignment horizontal="right" vertical="top" wrapText="1"/>
    </xf>
    <xf numFmtId="165" fontId="3" fillId="0" borderId="7" xfId="1" applyNumberFormat="1" applyFont="1" applyFill="1" applyBorder="1" applyAlignment="1">
      <alignment horizontal="right" vertical="top" wrapText="1"/>
    </xf>
    <xf numFmtId="165" fontId="3" fillId="0" borderId="0" xfId="0" applyNumberFormat="1" applyFont="1"/>
    <xf numFmtId="41" fontId="11" fillId="2" borderId="7" xfId="3" applyNumberFormat="1" applyFont="1" applyFill="1" applyBorder="1" applyAlignment="1" applyProtection="1">
      <alignment horizontal="right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165" fontId="5" fillId="2" borderId="7" xfId="1" applyNumberFormat="1" applyFont="1" applyFill="1" applyBorder="1" applyAlignment="1">
      <alignment horizontal="right" vertical="top" wrapText="1"/>
    </xf>
    <xf numFmtId="165" fontId="5" fillId="0" borderId="7" xfId="1" applyNumberFormat="1" applyFont="1" applyFill="1" applyBorder="1" applyAlignment="1">
      <alignment horizontal="right" vertical="top" wrapText="1"/>
    </xf>
    <xf numFmtId="165" fontId="3" fillId="0" borderId="7" xfId="1" applyNumberFormat="1" applyFont="1" applyFill="1" applyBorder="1" applyAlignment="1">
      <alignment horizontal="right" vertical="center" wrapText="1"/>
    </xf>
    <xf numFmtId="165" fontId="5" fillId="2" borderId="7" xfId="1" applyNumberFormat="1" applyFont="1" applyFill="1" applyBorder="1" applyAlignment="1">
      <alignment horizontal="right" vertical="center" wrapText="1"/>
    </xf>
    <xf numFmtId="165" fontId="5" fillId="0" borderId="7" xfId="1" applyNumberFormat="1" applyFont="1" applyFill="1" applyBorder="1" applyAlignment="1">
      <alignment horizontal="right" vertical="center" wrapText="1"/>
    </xf>
    <xf numFmtId="165" fontId="3" fillId="2" borderId="7" xfId="1" applyNumberFormat="1" applyFont="1" applyFill="1" applyBorder="1" applyAlignment="1">
      <alignment vertical="center" wrapText="1"/>
    </xf>
    <xf numFmtId="165" fontId="5" fillId="2" borderId="7" xfId="1" applyNumberFormat="1" applyFont="1" applyFill="1" applyBorder="1" applyAlignment="1">
      <alignment vertical="center" wrapText="1"/>
    </xf>
    <xf numFmtId="165" fontId="5" fillId="0" borderId="7" xfId="1" applyNumberFormat="1" applyFont="1" applyFill="1" applyBorder="1" applyAlignment="1">
      <alignment vertical="center" wrapText="1"/>
    </xf>
    <xf numFmtId="0" fontId="5" fillId="0" borderId="0" xfId="0" applyFont="1"/>
    <xf numFmtId="0" fontId="8" fillId="2" borderId="0" xfId="0" applyFont="1" applyFill="1"/>
    <xf numFmtId="0" fontId="8" fillId="2" borderId="6" xfId="0" applyFont="1" applyFill="1" applyBorder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165" fontId="3" fillId="0" borderId="7" xfId="1" applyNumberFormat="1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165" fontId="5" fillId="2" borderId="9" xfId="1" applyNumberFormat="1" applyFont="1" applyFill="1" applyBorder="1" applyAlignment="1">
      <alignment vertical="center" wrapText="1"/>
    </xf>
    <xf numFmtId="165" fontId="5" fillId="0" borderId="9" xfId="1" applyNumberFormat="1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justify" vertical="center" wrapText="1"/>
    </xf>
    <xf numFmtId="0" fontId="5" fillId="2" borderId="11" xfId="0" applyFont="1" applyFill="1" applyBorder="1" applyAlignment="1">
      <alignment horizontal="justify" vertical="center" wrapText="1"/>
    </xf>
    <xf numFmtId="165" fontId="5" fillId="2" borderId="2" xfId="1" applyNumberFormat="1" applyFont="1" applyFill="1" applyBorder="1" applyAlignment="1">
      <alignment vertical="center" wrapText="1"/>
    </xf>
    <xf numFmtId="165" fontId="5" fillId="0" borderId="2" xfId="1" applyNumberFormat="1" applyFont="1" applyFill="1" applyBorder="1" applyAlignment="1">
      <alignment vertical="center" wrapText="1"/>
    </xf>
    <xf numFmtId="0" fontId="13" fillId="2" borderId="0" xfId="0" applyFont="1" applyFill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0" fontId="4" fillId="0" borderId="0" xfId="0" applyFont="1"/>
    <xf numFmtId="44" fontId="14" fillId="0" borderId="0" xfId="2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4" fillId="2" borderId="0" xfId="0" applyFont="1" applyFill="1" applyAlignment="1">
      <alignment horizontal="center"/>
    </xf>
    <xf numFmtId="166" fontId="3" fillId="0" borderId="0" xfId="2" applyNumberFormat="1" applyFont="1"/>
  </cellXfs>
  <cellStyles count="4">
    <cellStyle name="Millares" xfId="1" builtinId="3"/>
    <cellStyle name="Millares 2 2 6" xfId="3" xr:uid="{F1437D4C-B60B-47C7-A5E4-916B86B57FF9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5.21\Inversion\Financieros\Compartida\Control%20Presupuestal\INIFEG%202019\estados%20financieros\3er%20semestre%20entregable\PARA%20ENVIO\Edos%20financieros%20sept%202019%20comple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 SOLVENTADO"/>
      <sheetName val="EFE"/>
      <sheetName val="EFE NUEVO"/>
      <sheetName val="IPC"/>
      <sheetName val="NOTAS"/>
      <sheetName val="EAI"/>
      <sheetName val="C ADMON"/>
      <sheetName val="COG"/>
      <sheetName val="CTG sevac"/>
      <sheetName val="CFG"/>
      <sheetName val="EN"/>
      <sheetName val="ID"/>
      <sheetName val="IPF"/>
      <sheetName val="CProg "/>
      <sheetName val="PyPI"/>
      <sheetName val="PK TRIM"/>
      <sheetName val="IR (2)"/>
      <sheetName val="Esq Bur"/>
      <sheetName val="Rel Cta Banc"/>
      <sheetName val="MPASUB"/>
      <sheetName val="DGTOF"/>
      <sheetName val="informacion adicional"/>
      <sheetName val="BIENES MUEBLES"/>
      <sheetName val="BIENES INMUEBLES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C12">
            <v>462433217.31999999</v>
          </cell>
          <cell r="D12">
            <v>210424051.41999999</v>
          </cell>
          <cell r="E12">
            <v>672857268.74000001</v>
          </cell>
          <cell r="F12">
            <v>314735215.74000001</v>
          </cell>
          <cell r="G12">
            <v>310520354.16000003</v>
          </cell>
          <cell r="H12">
            <v>358122053</v>
          </cell>
        </row>
        <row r="45">
          <cell r="C45">
            <v>462433217.31999999</v>
          </cell>
          <cell r="D45">
            <v>210424051.41999999</v>
          </cell>
          <cell r="E45">
            <v>672857268.74000001</v>
          </cell>
          <cell r="F45">
            <v>314735215.74000001</v>
          </cell>
          <cell r="G45">
            <v>310520354.16000003</v>
          </cell>
          <cell r="H45">
            <v>358122053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3FBB7-FB7E-4D1C-896D-C344ABAD250C}">
  <sheetPr codeName="Hoja13">
    <tabColor rgb="FFFFFF00"/>
  </sheetPr>
  <dimension ref="A1:L98"/>
  <sheetViews>
    <sheetView showGridLines="0" tabSelected="1" zoomScale="85" zoomScaleNormal="85" workbookViewId="0">
      <selection activeCell="J52" sqref="J52"/>
    </sheetView>
  </sheetViews>
  <sheetFormatPr baseColWidth="10" defaultRowHeight="12.75" x14ac:dyDescent="0.2"/>
  <cols>
    <col min="1" max="1" width="11" style="1" customWidth="1"/>
    <col min="2" max="2" width="9.5703125" style="2" customWidth="1"/>
    <col min="3" max="3" width="2.85546875" style="56" customWidth="1"/>
    <col min="4" max="4" width="64.7109375" style="4" customWidth="1"/>
    <col min="5" max="10" width="18.7109375" style="4" customWidth="1"/>
    <col min="11" max="11" width="13.42578125" style="4" customWidth="1"/>
    <col min="12" max="254" width="11.42578125" style="4"/>
    <col min="255" max="255" width="11" style="4" customWidth="1"/>
    <col min="256" max="256" width="9.5703125" style="4" customWidth="1"/>
    <col min="257" max="257" width="2.85546875" style="4" customWidth="1"/>
    <col min="258" max="258" width="64.7109375" style="4" customWidth="1"/>
    <col min="259" max="261" width="18.7109375" style="4" customWidth="1"/>
    <col min="262" max="262" width="0" style="4" hidden="1" customWidth="1"/>
    <col min="263" max="263" width="18.7109375" style="4" customWidth="1"/>
    <col min="264" max="264" width="0" style="4" hidden="1" customWidth="1"/>
    <col min="265" max="266" width="18.7109375" style="4" customWidth="1"/>
    <col min="267" max="267" width="13.42578125" style="4" customWidth="1"/>
    <col min="268" max="510" width="11.42578125" style="4"/>
    <col min="511" max="511" width="11" style="4" customWidth="1"/>
    <col min="512" max="512" width="9.5703125" style="4" customWidth="1"/>
    <col min="513" max="513" width="2.85546875" style="4" customWidth="1"/>
    <col min="514" max="514" width="64.7109375" style="4" customWidth="1"/>
    <col min="515" max="517" width="18.7109375" style="4" customWidth="1"/>
    <col min="518" max="518" width="0" style="4" hidden="1" customWidth="1"/>
    <col min="519" max="519" width="18.7109375" style="4" customWidth="1"/>
    <col min="520" max="520" width="0" style="4" hidden="1" customWidth="1"/>
    <col min="521" max="522" width="18.7109375" style="4" customWidth="1"/>
    <col min="523" max="523" width="13.42578125" style="4" customWidth="1"/>
    <col min="524" max="766" width="11.42578125" style="4"/>
    <col min="767" max="767" width="11" style="4" customWidth="1"/>
    <col min="768" max="768" width="9.5703125" style="4" customWidth="1"/>
    <col min="769" max="769" width="2.85546875" style="4" customWidth="1"/>
    <col min="770" max="770" width="64.7109375" style="4" customWidth="1"/>
    <col min="771" max="773" width="18.7109375" style="4" customWidth="1"/>
    <col min="774" max="774" width="0" style="4" hidden="1" customWidth="1"/>
    <col min="775" max="775" width="18.7109375" style="4" customWidth="1"/>
    <col min="776" max="776" width="0" style="4" hidden="1" customWidth="1"/>
    <col min="777" max="778" width="18.7109375" style="4" customWidth="1"/>
    <col min="779" max="779" width="13.42578125" style="4" customWidth="1"/>
    <col min="780" max="1022" width="11.42578125" style="4"/>
    <col min="1023" max="1023" width="11" style="4" customWidth="1"/>
    <col min="1024" max="1024" width="9.5703125" style="4" customWidth="1"/>
    <col min="1025" max="1025" width="2.85546875" style="4" customWidth="1"/>
    <col min="1026" max="1026" width="64.7109375" style="4" customWidth="1"/>
    <col min="1027" max="1029" width="18.7109375" style="4" customWidth="1"/>
    <col min="1030" max="1030" width="0" style="4" hidden="1" customWidth="1"/>
    <col min="1031" max="1031" width="18.7109375" style="4" customWidth="1"/>
    <col min="1032" max="1032" width="0" style="4" hidden="1" customWidth="1"/>
    <col min="1033" max="1034" width="18.7109375" style="4" customWidth="1"/>
    <col min="1035" max="1035" width="13.42578125" style="4" customWidth="1"/>
    <col min="1036" max="1278" width="11.42578125" style="4"/>
    <col min="1279" max="1279" width="11" style="4" customWidth="1"/>
    <col min="1280" max="1280" width="9.5703125" style="4" customWidth="1"/>
    <col min="1281" max="1281" width="2.85546875" style="4" customWidth="1"/>
    <col min="1282" max="1282" width="64.7109375" style="4" customWidth="1"/>
    <col min="1283" max="1285" width="18.7109375" style="4" customWidth="1"/>
    <col min="1286" max="1286" width="0" style="4" hidden="1" customWidth="1"/>
    <col min="1287" max="1287" width="18.7109375" style="4" customWidth="1"/>
    <col min="1288" max="1288" width="0" style="4" hidden="1" customWidth="1"/>
    <col min="1289" max="1290" width="18.7109375" style="4" customWidth="1"/>
    <col min="1291" max="1291" width="13.42578125" style="4" customWidth="1"/>
    <col min="1292" max="1534" width="11.42578125" style="4"/>
    <col min="1535" max="1535" width="11" style="4" customWidth="1"/>
    <col min="1536" max="1536" width="9.5703125" style="4" customWidth="1"/>
    <col min="1537" max="1537" width="2.85546875" style="4" customWidth="1"/>
    <col min="1538" max="1538" width="64.7109375" style="4" customWidth="1"/>
    <col min="1539" max="1541" width="18.7109375" style="4" customWidth="1"/>
    <col min="1542" max="1542" width="0" style="4" hidden="1" customWidth="1"/>
    <col min="1543" max="1543" width="18.7109375" style="4" customWidth="1"/>
    <col min="1544" max="1544" width="0" style="4" hidden="1" customWidth="1"/>
    <col min="1545" max="1546" width="18.7109375" style="4" customWidth="1"/>
    <col min="1547" max="1547" width="13.42578125" style="4" customWidth="1"/>
    <col min="1548" max="1790" width="11.42578125" style="4"/>
    <col min="1791" max="1791" width="11" style="4" customWidth="1"/>
    <col min="1792" max="1792" width="9.5703125" style="4" customWidth="1"/>
    <col min="1793" max="1793" width="2.85546875" style="4" customWidth="1"/>
    <col min="1794" max="1794" width="64.7109375" style="4" customWidth="1"/>
    <col min="1795" max="1797" width="18.7109375" style="4" customWidth="1"/>
    <col min="1798" max="1798" width="0" style="4" hidden="1" customWidth="1"/>
    <col min="1799" max="1799" width="18.7109375" style="4" customWidth="1"/>
    <col min="1800" max="1800" width="0" style="4" hidden="1" customWidth="1"/>
    <col min="1801" max="1802" width="18.7109375" style="4" customWidth="1"/>
    <col min="1803" max="1803" width="13.42578125" style="4" customWidth="1"/>
    <col min="1804" max="2046" width="11.42578125" style="4"/>
    <col min="2047" max="2047" width="11" style="4" customWidth="1"/>
    <col min="2048" max="2048" width="9.5703125" style="4" customWidth="1"/>
    <col min="2049" max="2049" width="2.85546875" style="4" customWidth="1"/>
    <col min="2050" max="2050" width="64.7109375" style="4" customWidth="1"/>
    <col min="2051" max="2053" width="18.7109375" style="4" customWidth="1"/>
    <col min="2054" max="2054" width="0" style="4" hidden="1" customWidth="1"/>
    <col min="2055" max="2055" width="18.7109375" style="4" customWidth="1"/>
    <col min="2056" max="2056" width="0" style="4" hidden="1" customWidth="1"/>
    <col min="2057" max="2058" width="18.7109375" style="4" customWidth="1"/>
    <col min="2059" max="2059" width="13.42578125" style="4" customWidth="1"/>
    <col min="2060" max="2302" width="11.42578125" style="4"/>
    <col min="2303" max="2303" width="11" style="4" customWidth="1"/>
    <col min="2304" max="2304" width="9.5703125" style="4" customWidth="1"/>
    <col min="2305" max="2305" width="2.85546875" style="4" customWidth="1"/>
    <col min="2306" max="2306" width="64.7109375" style="4" customWidth="1"/>
    <col min="2307" max="2309" width="18.7109375" style="4" customWidth="1"/>
    <col min="2310" max="2310" width="0" style="4" hidden="1" customWidth="1"/>
    <col min="2311" max="2311" width="18.7109375" style="4" customWidth="1"/>
    <col min="2312" max="2312" width="0" style="4" hidden="1" customWidth="1"/>
    <col min="2313" max="2314" width="18.7109375" style="4" customWidth="1"/>
    <col min="2315" max="2315" width="13.42578125" style="4" customWidth="1"/>
    <col min="2316" max="2558" width="11.42578125" style="4"/>
    <col min="2559" max="2559" width="11" style="4" customWidth="1"/>
    <col min="2560" max="2560" width="9.5703125" style="4" customWidth="1"/>
    <col min="2561" max="2561" width="2.85546875" style="4" customWidth="1"/>
    <col min="2562" max="2562" width="64.7109375" style="4" customWidth="1"/>
    <col min="2563" max="2565" width="18.7109375" style="4" customWidth="1"/>
    <col min="2566" max="2566" width="0" style="4" hidden="1" customWidth="1"/>
    <col min="2567" max="2567" width="18.7109375" style="4" customWidth="1"/>
    <col min="2568" max="2568" width="0" style="4" hidden="1" customWidth="1"/>
    <col min="2569" max="2570" width="18.7109375" style="4" customWidth="1"/>
    <col min="2571" max="2571" width="13.42578125" style="4" customWidth="1"/>
    <col min="2572" max="2814" width="11.42578125" style="4"/>
    <col min="2815" max="2815" width="11" style="4" customWidth="1"/>
    <col min="2816" max="2816" width="9.5703125" style="4" customWidth="1"/>
    <col min="2817" max="2817" width="2.85546875" style="4" customWidth="1"/>
    <col min="2818" max="2818" width="64.7109375" style="4" customWidth="1"/>
    <col min="2819" max="2821" width="18.7109375" style="4" customWidth="1"/>
    <col min="2822" max="2822" width="0" style="4" hidden="1" customWidth="1"/>
    <col min="2823" max="2823" width="18.7109375" style="4" customWidth="1"/>
    <col min="2824" max="2824" width="0" style="4" hidden="1" customWidth="1"/>
    <col min="2825" max="2826" width="18.7109375" style="4" customWidth="1"/>
    <col min="2827" max="2827" width="13.42578125" style="4" customWidth="1"/>
    <col min="2828" max="3070" width="11.42578125" style="4"/>
    <col min="3071" max="3071" width="11" style="4" customWidth="1"/>
    <col min="3072" max="3072" width="9.5703125" style="4" customWidth="1"/>
    <col min="3073" max="3073" width="2.85546875" style="4" customWidth="1"/>
    <col min="3074" max="3074" width="64.7109375" style="4" customWidth="1"/>
    <col min="3075" max="3077" width="18.7109375" style="4" customWidth="1"/>
    <col min="3078" max="3078" width="0" style="4" hidden="1" customWidth="1"/>
    <col min="3079" max="3079" width="18.7109375" style="4" customWidth="1"/>
    <col min="3080" max="3080" width="0" style="4" hidden="1" customWidth="1"/>
    <col min="3081" max="3082" width="18.7109375" style="4" customWidth="1"/>
    <col min="3083" max="3083" width="13.42578125" style="4" customWidth="1"/>
    <col min="3084" max="3326" width="11.42578125" style="4"/>
    <col min="3327" max="3327" width="11" style="4" customWidth="1"/>
    <col min="3328" max="3328" width="9.5703125" style="4" customWidth="1"/>
    <col min="3329" max="3329" width="2.85546875" style="4" customWidth="1"/>
    <col min="3330" max="3330" width="64.7109375" style="4" customWidth="1"/>
    <col min="3331" max="3333" width="18.7109375" style="4" customWidth="1"/>
    <col min="3334" max="3334" width="0" style="4" hidden="1" customWidth="1"/>
    <col min="3335" max="3335" width="18.7109375" style="4" customWidth="1"/>
    <col min="3336" max="3336" width="0" style="4" hidden="1" customWidth="1"/>
    <col min="3337" max="3338" width="18.7109375" style="4" customWidth="1"/>
    <col min="3339" max="3339" width="13.42578125" style="4" customWidth="1"/>
    <col min="3340" max="3582" width="11.42578125" style="4"/>
    <col min="3583" max="3583" width="11" style="4" customWidth="1"/>
    <col min="3584" max="3584" width="9.5703125" style="4" customWidth="1"/>
    <col min="3585" max="3585" width="2.85546875" style="4" customWidth="1"/>
    <col min="3586" max="3586" width="64.7109375" style="4" customWidth="1"/>
    <col min="3587" max="3589" width="18.7109375" style="4" customWidth="1"/>
    <col min="3590" max="3590" width="0" style="4" hidden="1" customWidth="1"/>
    <col min="3591" max="3591" width="18.7109375" style="4" customWidth="1"/>
    <col min="3592" max="3592" width="0" style="4" hidden="1" customWidth="1"/>
    <col min="3593" max="3594" width="18.7109375" style="4" customWidth="1"/>
    <col min="3595" max="3595" width="13.42578125" style="4" customWidth="1"/>
    <col min="3596" max="3838" width="11.42578125" style="4"/>
    <col min="3839" max="3839" width="11" style="4" customWidth="1"/>
    <col min="3840" max="3840" width="9.5703125" style="4" customWidth="1"/>
    <col min="3841" max="3841" width="2.85546875" style="4" customWidth="1"/>
    <col min="3842" max="3842" width="64.7109375" style="4" customWidth="1"/>
    <col min="3843" max="3845" width="18.7109375" style="4" customWidth="1"/>
    <col min="3846" max="3846" width="0" style="4" hidden="1" customWidth="1"/>
    <col min="3847" max="3847" width="18.7109375" style="4" customWidth="1"/>
    <col min="3848" max="3848" width="0" style="4" hidden="1" customWidth="1"/>
    <col min="3849" max="3850" width="18.7109375" style="4" customWidth="1"/>
    <col min="3851" max="3851" width="13.42578125" style="4" customWidth="1"/>
    <col min="3852" max="4094" width="11.42578125" style="4"/>
    <col min="4095" max="4095" width="11" style="4" customWidth="1"/>
    <col min="4096" max="4096" width="9.5703125" style="4" customWidth="1"/>
    <col min="4097" max="4097" width="2.85546875" style="4" customWidth="1"/>
    <col min="4098" max="4098" width="64.7109375" style="4" customWidth="1"/>
    <col min="4099" max="4101" width="18.7109375" style="4" customWidth="1"/>
    <col min="4102" max="4102" width="0" style="4" hidden="1" customWidth="1"/>
    <col min="4103" max="4103" width="18.7109375" style="4" customWidth="1"/>
    <col min="4104" max="4104" width="0" style="4" hidden="1" customWidth="1"/>
    <col min="4105" max="4106" width="18.7109375" style="4" customWidth="1"/>
    <col min="4107" max="4107" width="13.42578125" style="4" customWidth="1"/>
    <col min="4108" max="4350" width="11.42578125" style="4"/>
    <col min="4351" max="4351" width="11" style="4" customWidth="1"/>
    <col min="4352" max="4352" width="9.5703125" style="4" customWidth="1"/>
    <col min="4353" max="4353" width="2.85546875" style="4" customWidth="1"/>
    <col min="4354" max="4354" width="64.7109375" style="4" customWidth="1"/>
    <col min="4355" max="4357" width="18.7109375" style="4" customWidth="1"/>
    <col min="4358" max="4358" width="0" style="4" hidden="1" customWidth="1"/>
    <col min="4359" max="4359" width="18.7109375" style="4" customWidth="1"/>
    <col min="4360" max="4360" width="0" style="4" hidden="1" customWidth="1"/>
    <col min="4361" max="4362" width="18.7109375" style="4" customWidth="1"/>
    <col min="4363" max="4363" width="13.42578125" style="4" customWidth="1"/>
    <col min="4364" max="4606" width="11.42578125" style="4"/>
    <col min="4607" max="4607" width="11" style="4" customWidth="1"/>
    <col min="4608" max="4608" width="9.5703125" style="4" customWidth="1"/>
    <col min="4609" max="4609" width="2.85546875" style="4" customWidth="1"/>
    <col min="4610" max="4610" width="64.7109375" style="4" customWidth="1"/>
    <col min="4611" max="4613" width="18.7109375" style="4" customWidth="1"/>
    <col min="4614" max="4614" width="0" style="4" hidden="1" customWidth="1"/>
    <col min="4615" max="4615" width="18.7109375" style="4" customWidth="1"/>
    <col min="4616" max="4616" width="0" style="4" hidden="1" customWidth="1"/>
    <col min="4617" max="4618" width="18.7109375" style="4" customWidth="1"/>
    <col min="4619" max="4619" width="13.42578125" style="4" customWidth="1"/>
    <col min="4620" max="4862" width="11.42578125" style="4"/>
    <col min="4863" max="4863" width="11" style="4" customWidth="1"/>
    <col min="4864" max="4864" width="9.5703125" style="4" customWidth="1"/>
    <col min="4865" max="4865" width="2.85546875" style="4" customWidth="1"/>
    <col min="4866" max="4866" width="64.7109375" style="4" customWidth="1"/>
    <col min="4867" max="4869" width="18.7109375" style="4" customWidth="1"/>
    <col min="4870" max="4870" width="0" style="4" hidden="1" customWidth="1"/>
    <col min="4871" max="4871" width="18.7109375" style="4" customWidth="1"/>
    <col min="4872" max="4872" width="0" style="4" hidden="1" customWidth="1"/>
    <col min="4873" max="4874" width="18.7109375" style="4" customWidth="1"/>
    <col min="4875" max="4875" width="13.42578125" style="4" customWidth="1"/>
    <col min="4876" max="5118" width="11.42578125" style="4"/>
    <col min="5119" max="5119" width="11" style="4" customWidth="1"/>
    <col min="5120" max="5120" width="9.5703125" style="4" customWidth="1"/>
    <col min="5121" max="5121" width="2.85546875" style="4" customWidth="1"/>
    <col min="5122" max="5122" width="64.7109375" style="4" customWidth="1"/>
    <col min="5123" max="5125" width="18.7109375" style="4" customWidth="1"/>
    <col min="5126" max="5126" width="0" style="4" hidden="1" customWidth="1"/>
    <col min="5127" max="5127" width="18.7109375" style="4" customWidth="1"/>
    <col min="5128" max="5128" width="0" style="4" hidden="1" customWidth="1"/>
    <col min="5129" max="5130" width="18.7109375" style="4" customWidth="1"/>
    <col min="5131" max="5131" width="13.42578125" style="4" customWidth="1"/>
    <col min="5132" max="5374" width="11.42578125" style="4"/>
    <col min="5375" max="5375" width="11" style="4" customWidth="1"/>
    <col min="5376" max="5376" width="9.5703125" style="4" customWidth="1"/>
    <col min="5377" max="5377" width="2.85546875" style="4" customWidth="1"/>
    <col min="5378" max="5378" width="64.7109375" style="4" customWidth="1"/>
    <col min="5379" max="5381" width="18.7109375" style="4" customWidth="1"/>
    <col min="5382" max="5382" width="0" style="4" hidden="1" customWidth="1"/>
    <col min="5383" max="5383" width="18.7109375" style="4" customWidth="1"/>
    <col min="5384" max="5384" width="0" style="4" hidden="1" customWidth="1"/>
    <col min="5385" max="5386" width="18.7109375" style="4" customWidth="1"/>
    <col min="5387" max="5387" width="13.42578125" style="4" customWidth="1"/>
    <col min="5388" max="5630" width="11.42578125" style="4"/>
    <col min="5631" max="5631" width="11" style="4" customWidth="1"/>
    <col min="5632" max="5632" width="9.5703125" style="4" customWidth="1"/>
    <col min="5633" max="5633" width="2.85546875" style="4" customWidth="1"/>
    <col min="5634" max="5634" width="64.7109375" style="4" customWidth="1"/>
    <col min="5635" max="5637" width="18.7109375" style="4" customWidth="1"/>
    <col min="5638" max="5638" width="0" style="4" hidden="1" customWidth="1"/>
    <col min="5639" max="5639" width="18.7109375" style="4" customWidth="1"/>
    <col min="5640" max="5640" width="0" style="4" hidden="1" customWidth="1"/>
    <col min="5641" max="5642" width="18.7109375" style="4" customWidth="1"/>
    <col min="5643" max="5643" width="13.42578125" style="4" customWidth="1"/>
    <col min="5644" max="5886" width="11.42578125" style="4"/>
    <col min="5887" max="5887" width="11" style="4" customWidth="1"/>
    <col min="5888" max="5888" width="9.5703125" style="4" customWidth="1"/>
    <col min="5889" max="5889" width="2.85546875" style="4" customWidth="1"/>
    <col min="5890" max="5890" width="64.7109375" style="4" customWidth="1"/>
    <col min="5891" max="5893" width="18.7109375" style="4" customWidth="1"/>
    <col min="5894" max="5894" width="0" style="4" hidden="1" customWidth="1"/>
    <col min="5895" max="5895" width="18.7109375" style="4" customWidth="1"/>
    <col min="5896" max="5896" width="0" style="4" hidden="1" customWidth="1"/>
    <col min="5897" max="5898" width="18.7109375" style="4" customWidth="1"/>
    <col min="5899" max="5899" width="13.42578125" style="4" customWidth="1"/>
    <col min="5900" max="6142" width="11.42578125" style="4"/>
    <col min="6143" max="6143" width="11" style="4" customWidth="1"/>
    <col min="6144" max="6144" width="9.5703125" style="4" customWidth="1"/>
    <col min="6145" max="6145" width="2.85546875" style="4" customWidth="1"/>
    <col min="6146" max="6146" width="64.7109375" style="4" customWidth="1"/>
    <col min="6147" max="6149" width="18.7109375" style="4" customWidth="1"/>
    <col min="6150" max="6150" width="0" style="4" hidden="1" customWidth="1"/>
    <col min="6151" max="6151" width="18.7109375" style="4" customWidth="1"/>
    <col min="6152" max="6152" width="0" style="4" hidden="1" customWidth="1"/>
    <col min="6153" max="6154" width="18.7109375" style="4" customWidth="1"/>
    <col min="6155" max="6155" width="13.42578125" style="4" customWidth="1"/>
    <col min="6156" max="6398" width="11.42578125" style="4"/>
    <col min="6399" max="6399" width="11" style="4" customWidth="1"/>
    <col min="6400" max="6400" width="9.5703125" style="4" customWidth="1"/>
    <col min="6401" max="6401" width="2.85546875" style="4" customWidth="1"/>
    <col min="6402" max="6402" width="64.7109375" style="4" customWidth="1"/>
    <col min="6403" max="6405" width="18.7109375" style="4" customWidth="1"/>
    <col min="6406" max="6406" width="0" style="4" hidden="1" customWidth="1"/>
    <col min="6407" max="6407" width="18.7109375" style="4" customWidth="1"/>
    <col min="6408" max="6408" width="0" style="4" hidden="1" customWidth="1"/>
    <col min="6409" max="6410" width="18.7109375" style="4" customWidth="1"/>
    <col min="6411" max="6411" width="13.42578125" style="4" customWidth="1"/>
    <col min="6412" max="6654" width="11.42578125" style="4"/>
    <col min="6655" max="6655" width="11" style="4" customWidth="1"/>
    <col min="6656" max="6656" width="9.5703125" style="4" customWidth="1"/>
    <col min="6657" max="6657" width="2.85546875" style="4" customWidth="1"/>
    <col min="6658" max="6658" width="64.7109375" style="4" customWidth="1"/>
    <col min="6659" max="6661" width="18.7109375" style="4" customWidth="1"/>
    <col min="6662" max="6662" width="0" style="4" hidden="1" customWidth="1"/>
    <col min="6663" max="6663" width="18.7109375" style="4" customWidth="1"/>
    <col min="6664" max="6664" width="0" style="4" hidden="1" customWidth="1"/>
    <col min="6665" max="6666" width="18.7109375" style="4" customWidth="1"/>
    <col min="6667" max="6667" width="13.42578125" style="4" customWidth="1"/>
    <col min="6668" max="6910" width="11.42578125" style="4"/>
    <col min="6911" max="6911" width="11" style="4" customWidth="1"/>
    <col min="6912" max="6912" width="9.5703125" style="4" customWidth="1"/>
    <col min="6913" max="6913" width="2.85546875" style="4" customWidth="1"/>
    <col min="6914" max="6914" width="64.7109375" style="4" customWidth="1"/>
    <col min="6915" max="6917" width="18.7109375" style="4" customWidth="1"/>
    <col min="6918" max="6918" width="0" style="4" hidden="1" customWidth="1"/>
    <col min="6919" max="6919" width="18.7109375" style="4" customWidth="1"/>
    <col min="6920" max="6920" width="0" style="4" hidden="1" customWidth="1"/>
    <col min="6921" max="6922" width="18.7109375" style="4" customWidth="1"/>
    <col min="6923" max="6923" width="13.42578125" style="4" customWidth="1"/>
    <col min="6924" max="7166" width="11.42578125" style="4"/>
    <col min="7167" max="7167" width="11" style="4" customWidth="1"/>
    <col min="7168" max="7168" width="9.5703125" style="4" customWidth="1"/>
    <col min="7169" max="7169" width="2.85546875" style="4" customWidth="1"/>
    <col min="7170" max="7170" width="64.7109375" style="4" customWidth="1"/>
    <col min="7171" max="7173" width="18.7109375" style="4" customWidth="1"/>
    <col min="7174" max="7174" width="0" style="4" hidden="1" customWidth="1"/>
    <col min="7175" max="7175" width="18.7109375" style="4" customWidth="1"/>
    <col min="7176" max="7176" width="0" style="4" hidden="1" customWidth="1"/>
    <col min="7177" max="7178" width="18.7109375" style="4" customWidth="1"/>
    <col min="7179" max="7179" width="13.42578125" style="4" customWidth="1"/>
    <col min="7180" max="7422" width="11.42578125" style="4"/>
    <col min="7423" max="7423" width="11" style="4" customWidth="1"/>
    <col min="7424" max="7424" width="9.5703125" style="4" customWidth="1"/>
    <col min="7425" max="7425" width="2.85546875" style="4" customWidth="1"/>
    <col min="7426" max="7426" width="64.7109375" style="4" customWidth="1"/>
    <col min="7427" max="7429" width="18.7109375" style="4" customWidth="1"/>
    <col min="7430" max="7430" width="0" style="4" hidden="1" customWidth="1"/>
    <col min="7431" max="7431" width="18.7109375" style="4" customWidth="1"/>
    <col min="7432" max="7432" width="0" style="4" hidden="1" customWidth="1"/>
    <col min="7433" max="7434" width="18.7109375" style="4" customWidth="1"/>
    <col min="7435" max="7435" width="13.42578125" style="4" customWidth="1"/>
    <col min="7436" max="7678" width="11.42578125" style="4"/>
    <col min="7679" max="7679" width="11" style="4" customWidth="1"/>
    <col min="7680" max="7680" width="9.5703125" style="4" customWidth="1"/>
    <col min="7681" max="7681" width="2.85546875" style="4" customWidth="1"/>
    <col min="7682" max="7682" width="64.7109375" style="4" customWidth="1"/>
    <col min="7683" max="7685" width="18.7109375" style="4" customWidth="1"/>
    <col min="7686" max="7686" width="0" style="4" hidden="1" customWidth="1"/>
    <col min="7687" max="7687" width="18.7109375" style="4" customWidth="1"/>
    <col min="7688" max="7688" width="0" style="4" hidden="1" customWidth="1"/>
    <col min="7689" max="7690" width="18.7109375" style="4" customWidth="1"/>
    <col min="7691" max="7691" width="13.42578125" style="4" customWidth="1"/>
    <col min="7692" max="7934" width="11.42578125" style="4"/>
    <col min="7935" max="7935" width="11" style="4" customWidth="1"/>
    <col min="7936" max="7936" width="9.5703125" style="4" customWidth="1"/>
    <col min="7937" max="7937" width="2.85546875" style="4" customWidth="1"/>
    <col min="7938" max="7938" width="64.7109375" style="4" customWidth="1"/>
    <col min="7939" max="7941" width="18.7109375" style="4" customWidth="1"/>
    <col min="7942" max="7942" width="0" style="4" hidden="1" customWidth="1"/>
    <col min="7943" max="7943" width="18.7109375" style="4" customWidth="1"/>
    <col min="7944" max="7944" width="0" style="4" hidden="1" customWidth="1"/>
    <col min="7945" max="7946" width="18.7109375" style="4" customWidth="1"/>
    <col min="7947" max="7947" width="13.42578125" style="4" customWidth="1"/>
    <col min="7948" max="8190" width="11.42578125" style="4"/>
    <col min="8191" max="8191" width="11" style="4" customWidth="1"/>
    <col min="8192" max="8192" width="9.5703125" style="4" customWidth="1"/>
    <col min="8193" max="8193" width="2.85546875" style="4" customWidth="1"/>
    <col min="8194" max="8194" width="64.7109375" style="4" customWidth="1"/>
    <col min="8195" max="8197" width="18.7109375" style="4" customWidth="1"/>
    <col min="8198" max="8198" width="0" style="4" hidden="1" customWidth="1"/>
    <col min="8199" max="8199" width="18.7109375" style="4" customWidth="1"/>
    <col min="8200" max="8200" width="0" style="4" hidden="1" customWidth="1"/>
    <col min="8201" max="8202" width="18.7109375" style="4" customWidth="1"/>
    <col min="8203" max="8203" width="13.42578125" style="4" customWidth="1"/>
    <col min="8204" max="8446" width="11.42578125" style="4"/>
    <col min="8447" max="8447" width="11" style="4" customWidth="1"/>
    <col min="8448" max="8448" width="9.5703125" style="4" customWidth="1"/>
    <col min="8449" max="8449" width="2.85546875" style="4" customWidth="1"/>
    <col min="8450" max="8450" width="64.7109375" style="4" customWidth="1"/>
    <col min="8451" max="8453" width="18.7109375" style="4" customWidth="1"/>
    <col min="8454" max="8454" width="0" style="4" hidden="1" customWidth="1"/>
    <col min="8455" max="8455" width="18.7109375" style="4" customWidth="1"/>
    <col min="8456" max="8456" width="0" style="4" hidden="1" customWidth="1"/>
    <col min="8457" max="8458" width="18.7109375" style="4" customWidth="1"/>
    <col min="8459" max="8459" width="13.42578125" style="4" customWidth="1"/>
    <col min="8460" max="8702" width="11.42578125" style="4"/>
    <col min="8703" max="8703" width="11" style="4" customWidth="1"/>
    <col min="8704" max="8704" width="9.5703125" style="4" customWidth="1"/>
    <col min="8705" max="8705" width="2.85546875" style="4" customWidth="1"/>
    <col min="8706" max="8706" width="64.7109375" style="4" customWidth="1"/>
    <col min="8707" max="8709" width="18.7109375" style="4" customWidth="1"/>
    <col min="8710" max="8710" width="0" style="4" hidden="1" customWidth="1"/>
    <col min="8711" max="8711" width="18.7109375" style="4" customWidth="1"/>
    <col min="8712" max="8712" width="0" style="4" hidden="1" customWidth="1"/>
    <col min="8713" max="8714" width="18.7109375" style="4" customWidth="1"/>
    <col min="8715" max="8715" width="13.42578125" style="4" customWidth="1"/>
    <col min="8716" max="8958" width="11.42578125" style="4"/>
    <col min="8959" max="8959" width="11" style="4" customWidth="1"/>
    <col min="8960" max="8960" width="9.5703125" style="4" customWidth="1"/>
    <col min="8961" max="8961" width="2.85546875" style="4" customWidth="1"/>
    <col min="8962" max="8962" width="64.7109375" style="4" customWidth="1"/>
    <col min="8963" max="8965" width="18.7109375" style="4" customWidth="1"/>
    <col min="8966" max="8966" width="0" style="4" hidden="1" customWidth="1"/>
    <col min="8967" max="8967" width="18.7109375" style="4" customWidth="1"/>
    <col min="8968" max="8968" width="0" style="4" hidden="1" customWidth="1"/>
    <col min="8969" max="8970" width="18.7109375" style="4" customWidth="1"/>
    <col min="8971" max="8971" width="13.42578125" style="4" customWidth="1"/>
    <col min="8972" max="9214" width="11.42578125" style="4"/>
    <col min="9215" max="9215" width="11" style="4" customWidth="1"/>
    <col min="9216" max="9216" width="9.5703125" style="4" customWidth="1"/>
    <col min="9217" max="9217" width="2.85546875" style="4" customWidth="1"/>
    <col min="9218" max="9218" width="64.7109375" style="4" customWidth="1"/>
    <col min="9219" max="9221" width="18.7109375" style="4" customWidth="1"/>
    <col min="9222" max="9222" width="0" style="4" hidden="1" customWidth="1"/>
    <col min="9223" max="9223" width="18.7109375" style="4" customWidth="1"/>
    <col min="9224" max="9224" width="0" style="4" hidden="1" customWidth="1"/>
    <col min="9225" max="9226" width="18.7109375" style="4" customWidth="1"/>
    <col min="9227" max="9227" width="13.42578125" style="4" customWidth="1"/>
    <col min="9228" max="9470" width="11.42578125" style="4"/>
    <col min="9471" max="9471" width="11" style="4" customWidth="1"/>
    <col min="9472" max="9472" width="9.5703125" style="4" customWidth="1"/>
    <col min="9473" max="9473" width="2.85546875" style="4" customWidth="1"/>
    <col min="9474" max="9474" width="64.7109375" style="4" customWidth="1"/>
    <col min="9475" max="9477" width="18.7109375" style="4" customWidth="1"/>
    <col min="9478" max="9478" width="0" style="4" hidden="1" customWidth="1"/>
    <col min="9479" max="9479" width="18.7109375" style="4" customWidth="1"/>
    <col min="9480" max="9480" width="0" style="4" hidden="1" customWidth="1"/>
    <col min="9481" max="9482" width="18.7109375" style="4" customWidth="1"/>
    <col min="9483" max="9483" width="13.42578125" style="4" customWidth="1"/>
    <col min="9484" max="9726" width="11.42578125" style="4"/>
    <col min="9727" max="9727" width="11" style="4" customWidth="1"/>
    <col min="9728" max="9728" width="9.5703125" style="4" customWidth="1"/>
    <col min="9729" max="9729" width="2.85546875" style="4" customWidth="1"/>
    <col min="9730" max="9730" width="64.7109375" style="4" customWidth="1"/>
    <col min="9731" max="9733" width="18.7109375" style="4" customWidth="1"/>
    <col min="9734" max="9734" width="0" style="4" hidden="1" customWidth="1"/>
    <col min="9735" max="9735" width="18.7109375" style="4" customWidth="1"/>
    <col min="9736" max="9736" width="0" style="4" hidden="1" customWidth="1"/>
    <col min="9737" max="9738" width="18.7109375" style="4" customWidth="1"/>
    <col min="9739" max="9739" width="13.42578125" style="4" customWidth="1"/>
    <col min="9740" max="9982" width="11.42578125" style="4"/>
    <col min="9983" max="9983" width="11" style="4" customWidth="1"/>
    <col min="9984" max="9984" width="9.5703125" style="4" customWidth="1"/>
    <col min="9985" max="9985" width="2.85546875" style="4" customWidth="1"/>
    <col min="9986" max="9986" width="64.7109375" style="4" customWidth="1"/>
    <col min="9987" max="9989" width="18.7109375" style="4" customWidth="1"/>
    <col min="9990" max="9990" width="0" style="4" hidden="1" customWidth="1"/>
    <col min="9991" max="9991" width="18.7109375" style="4" customWidth="1"/>
    <col min="9992" max="9992" width="0" style="4" hidden="1" customWidth="1"/>
    <col min="9993" max="9994" width="18.7109375" style="4" customWidth="1"/>
    <col min="9995" max="9995" width="13.42578125" style="4" customWidth="1"/>
    <col min="9996" max="10238" width="11.42578125" style="4"/>
    <col min="10239" max="10239" width="11" style="4" customWidth="1"/>
    <col min="10240" max="10240" width="9.5703125" style="4" customWidth="1"/>
    <col min="10241" max="10241" width="2.85546875" style="4" customWidth="1"/>
    <col min="10242" max="10242" width="64.7109375" style="4" customWidth="1"/>
    <col min="10243" max="10245" width="18.7109375" style="4" customWidth="1"/>
    <col min="10246" max="10246" width="0" style="4" hidden="1" customWidth="1"/>
    <col min="10247" max="10247" width="18.7109375" style="4" customWidth="1"/>
    <col min="10248" max="10248" width="0" style="4" hidden="1" customWidth="1"/>
    <col min="10249" max="10250" width="18.7109375" style="4" customWidth="1"/>
    <col min="10251" max="10251" width="13.42578125" style="4" customWidth="1"/>
    <col min="10252" max="10494" width="11.42578125" style="4"/>
    <col min="10495" max="10495" width="11" style="4" customWidth="1"/>
    <col min="10496" max="10496" width="9.5703125" style="4" customWidth="1"/>
    <col min="10497" max="10497" width="2.85546875" style="4" customWidth="1"/>
    <col min="10498" max="10498" width="64.7109375" style="4" customWidth="1"/>
    <col min="10499" max="10501" width="18.7109375" style="4" customWidth="1"/>
    <col min="10502" max="10502" width="0" style="4" hidden="1" customWidth="1"/>
    <col min="10503" max="10503" width="18.7109375" style="4" customWidth="1"/>
    <col min="10504" max="10504" width="0" style="4" hidden="1" customWidth="1"/>
    <col min="10505" max="10506" width="18.7109375" style="4" customWidth="1"/>
    <col min="10507" max="10507" width="13.42578125" style="4" customWidth="1"/>
    <col min="10508" max="10750" width="11.42578125" style="4"/>
    <col min="10751" max="10751" width="11" style="4" customWidth="1"/>
    <col min="10752" max="10752" width="9.5703125" style="4" customWidth="1"/>
    <col min="10753" max="10753" width="2.85546875" style="4" customWidth="1"/>
    <col min="10754" max="10754" width="64.7109375" style="4" customWidth="1"/>
    <col min="10755" max="10757" width="18.7109375" style="4" customWidth="1"/>
    <col min="10758" max="10758" width="0" style="4" hidden="1" customWidth="1"/>
    <col min="10759" max="10759" width="18.7109375" style="4" customWidth="1"/>
    <col min="10760" max="10760" width="0" style="4" hidden="1" customWidth="1"/>
    <col min="10761" max="10762" width="18.7109375" style="4" customWidth="1"/>
    <col min="10763" max="10763" width="13.42578125" style="4" customWidth="1"/>
    <col min="10764" max="11006" width="11.42578125" style="4"/>
    <col min="11007" max="11007" width="11" style="4" customWidth="1"/>
    <col min="11008" max="11008" width="9.5703125" style="4" customWidth="1"/>
    <col min="11009" max="11009" width="2.85546875" style="4" customWidth="1"/>
    <col min="11010" max="11010" width="64.7109375" style="4" customWidth="1"/>
    <col min="11011" max="11013" width="18.7109375" style="4" customWidth="1"/>
    <col min="11014" max="11014" width="0" style="4" hidden="1" customWidth="1"/>
    <col min="11015" max="11015" width="18.7109375" style="4" customWidth="1"/>
    <col min="11016" max="11016" width="0" style="4" hidden="1" customWidth="1"/>
    <col min="11017" max="11018" width="18.7109375" style="4" customWidth="1"/>
    <col min="11019" max="11019" width="13.42578125" style="4" customWidth="1"/>
    <col min="11020" max="11262" width="11.42578125" style="4"/>
    <col min="11263" max="11263" width="11" style="4" customWidth="1"/>
    <col min="11264" max="11264" width="9.5703125" style="4" customWidth="1"/>
    <col min="11265" max="11265" width="2.85546875" style="4" customWidth="1"/>
    <col min="11266" max="11266" width="64.7109375" style="4" customWidth="1"/>
    <col min="11267" max="11269" width="18.7109375" style="4" customWidth="1"/>
    <col min="11270" max="11270" width="0" style="4" hidden="1" customWidth="1"/>
    <col min="11271" max="11271" width="18.7109375" style="4" customWidth="1"/>
    <col min="11272" max="11272" width="0" style="4" hidden="1" customWidth="1"/>
    <col min="11273" max="11274" width="18.7109375" style="4" customWidth="1"/>
    <col min="11275" max="11275" width="13.42578125" style="4" customWidth="1"/>
    <col min="11276" max="11518" width="11.42578125" style="4"/>
    <col min="11519" max="11519" width="11" style="4" customWidth="1"/>
    <col min="11520" max="11520" width="9.5703125" style="4" customWidth="1"/>
    <col min="11521" max="11521" width="2.85546875" style="4" customWidth="1"/>
    <col min="11522" max="11522" width="64.7109375" style="4" customWidth="1"/>
    <col min="11523" max="11525" width="18.7109375" style="4" customWidth="1"/>
    <col min="11526" max="11526" width="0" style="4" hidden="1" customWidth="1"/>
    <col min="11527" max="11527" width="18.7109375" style="4" customWidth="1"/>
    <col min="11528" max="11528" width="0" style="4" hidden="1" customWidth="1"/>
    <col min="11529" max="11530" width="18.7109375" style="4" customWidth="1"/>
    <col min="11531" max="11531" width="13.42578125" style="4" customWidth="1"/>
    <col min="11532" max="11774" width="11.42578125" style="4"/>
    <col min="11775" max="11775" width="11" style="4" customWidth="1"/>
    <col min="11776" max="11776" width="9.5703125" style="4" customWidth="1"/>
    <col min="11777" max="11777" width="2.85546875" style="4" customWidth="1"/>
    <col min="11778" max="11778" width="64.7109375" style="4" customWidth="1"/>
    <col min="11779" max="11781" width="18.7109375" style="4" customWidth="1"/>
    <col min="11782" max="11782" width="0" style="4" hidden="1" customWidth="1"/>
    <col min="11783" max="11783" width="18.7109375" style="4" customWidth="1"/>
    <col min="11784" max="11784" width="0" style="4" hidden="1" customWidth="1"/>
    <col min="11785" max="11786" width="18.7109375" style="4" customWidth="1"/>
    <col min="11787" max="11787" width="13.42578125" style="4" customWidth="1"/>
    <col min="11788" max="12030" width="11.42578125" style="4"/>
    <col min="12031" max="12031" width="11" style="4" customWidth="1"/>
    <col min="12032" max="12032" width="9.5703125" style="4" customWidth="1"/>
    <col min="12033" max="12033" width="2.85546875" style="4" customWidth="1"/>
    <col min="12034" max="12034" width="64.7109375" style="4" customWidth="1"/>
    <col min="12035" max="12037" width="18.7109375" style="4" customWidth="1"/>
    <col min="12038" max="12038" width="0" style="4" hidden="1" customWidth="1"/>
    <col min="12039" max="12039" width="18.7109375" style="4" customWidth="1"/>
    <col min="12040" max="12040" width="0" style="4" hidden="1" customWidth="1"/>
    <col min="12041" max="12042" width="18.7109375" style="4" customWidth="1"/>
    <col min="12043" max="12043" width="13.42578125" style="4" customWidth="1"/>
    <col min="12044" max="12286" width="11.42578125" style="4"/>
    <col min="12287" max="12287" width="11" style="4" customWidth="1"/>
    <col min="12288" max="12288" width="9.5703125" style="4" customWidth="1"/>
    <col min="12289" max="12289" width="2.85546875" style="4" customWidth="1"/>
    <col min="12290" max="12290" width="64.7109375" style="4" customWidth="1"/>
    <col min="12291" max="12293" width="18.7109375" style="4" customWidth="1"/>
    <col min="12294" max="12294" width="0" style="4" hidden="1" customWidth="1"/>
    <col min="12295" max="12295" width="18.7109375" style="4" customWidth="1"/>
    <col min="12296" max="12296" width="0" style="4" hidden="1" customWidth="1"/>
    <col min="12297" max="12298" width="18.7109375" style="4" customWidth="1"/>
    <col min="12299" max="12299" width="13.42578125" style="4" customWidth="1"/>
    <col min="12300" max="12542" width="11.42578125" style="4"/>
    <col min="12543" max="12543" width="11" style="4" customWidth="1"/>
    <col min="12544" max="12544" width="9.5703125" style="4" customWidth="1"/>
    <col min="12545" max="12545" width="2.85546875" style="4" customWidth="1"/>
    <col min="12546" max="12546" width="64.7109375" style="4" customWidth="1"/>
    <col min="12547" max="12549" width="18.7109375" style="4" customWidth="1"/>
    <col min="12550" max="12550" width="0" style="4" hidden="1" customWidth="1"/>
    <col min="12551" max="12551" width="18.7109375" style="4" customWidth="1"/>
    <col min="12552" max="12552" width="0" style="4" hidden="1" customWidth="1"/>
    <col min="12553" max="12554" width="18.7109375" style="4" customWidth="1"/>
    <col min="12555" max="12555" width="13.42578125" style="4" customWidth="1"/>
    <col min="12556" max="12798" width="11.42578125" style="4"/>
    <col min="12799" max="12799" width="11" style="4" customWidth="1"/>
    <col min="12800" max="12800" width="9.5703125" style="4" customWidth="1"/>
    <col min="12801" max="12801" width="2.85546875" style="4" customWidth="1"/>
    <col min="12802" max="12802" width="64.7109375" style="4" customWidth="1"/>
    <col min="12803" max="12805" width="18.7109375" style="4" customWidth="1"/>
    <col min="12806" max="12806" width="0" style="4" hidden="1" customWidth="1"/>
    <col min="12807" max="12807" width="18.7109375" style="4" customWidth="1"/>
    <col min="12808" max="12808" width="0" style="4" hidden="1" customWidth="1"/>
    <col min="12809" max="12810" width="18.7109375" style="4" customWidth="1"/>
    <col min="12811" max="12811" width="13.42578125" style="4" customWidth="1"/>
    <col min="12812" max="13054" width="11.42578125" style="4"/>
    <col min="13055" max="13055" width="11" style="4" customWidth="1"/>
    <col min="13056" max="13056" width="9.5703125" style="4" customWidth="1"/>
    <col min="13057" max="13057" width="2.85546875" style="4" customWidth="1"/>
    <col min="13058" max="13058" width="64.7109375" style="4" customWidth="1"/>
    <col min="13059" max="13061" width="18.7109375" style="4" customWidth="1"/>
    <col min="13062" max="13062" width="0" style="4" hidden="1" customWidth="1"/>
    <col min="13063" max="13063" width="18.7109375" style="4" customWidth="1"/>
    <col min="13064" max="13064" width="0" style="4" hidden="1" customWidth="1"/>
    <col min="13065" max="13066" width="18.7109375" style="4" customWidth="1"/>
    <col min="13067" max="13067" width="13.42578125" style="4" customWidth="1"/>
    <col min="13068" max="13310" width="11.42578125" style="4"/>
    <col min="13311" max="13311" width="11" style="4" customWidth="1"/>
    <col min="13312" max="13312" width="9.5703125" style="4" customWidth="1"/>
    <col min="13313" max="13313" width="2.85546875" style="4" customWidth="1"/>
    <col min="13314" max="13314" width="64.7109375" style="4" customWidth="1"/>
    <col min="13315" max="13317" width="18.7109375" style="4" customWidth="1"/>
    <col min="13318" max="13318" width="0" style="4" hidden="1" customWidth="1"/>
    <col min="13319" max="13319" width="18.7109375" style="4" customWidth="1"/>
    <col min="13320" max="13320" width="0" style="4" hidden="1" customWidth="1"/>
    <col min="13321" max="13322" width="18.7109375" style="4" customWidth="1"/>
    <col min="13323" max="13323" width="13.42578125" style="4" customWidth="1"/>
    <col min="13324" max="13566" width="11.42578125" style="4"/>
    <col min="13567" max="13567" width="11" style="4" customWidth="1"/>
    <col min="13568" max="13568" width="9.5703125" style="4" customWidth="1"/>
    <col min="13569" max="13569" width="2.85546875" style="4" customWidth="1"/>
    <col min="13570" max="13570" width="64.7109375" style="4" customWidth="1"/>
    <col min="13571" max="13573" width="18.7109375" style="4" customWidth="1"/>
    <col min="13574" max="13574" width="0" style="4" hidden="1" customWidth="1"/>
    <col min="13575" max="13575" width="18.7109375" style="4" customWidth="1"/>
    <col min="13576" max="13576" width="0" style="4" hidden="1" customWidth="1"/>
    <col min="13577" max="13578" width="18.7109375" style="4" customWidth="1"/>
    <col min="13579" max="13579" width="13.42578125" style="4" customWidth="1"/>
    <col min="13580" max="13822" width="11.42578125" style="4"/>
    <col min="13823" max="13823" width="11" style="4" customWidth="1"/>
    <col min="13824" max="13824" width="9.5703125" style="4" customWidth="1"/>
    <col min="13825" max="13825" width="2.85546875" style="4" customWidth="1"/>
    <col min="13826" max="13826" width="64.7109375" style="4" customWidth="1"/>
    <col min="13827" max="13829" width="18.7109375" style="4" customWidth="1"/>
    <col min="13830" max="13830" width="0" style="4" hidden="1" customWidth="1"/>
    <col min="13831" max="13831" width="18.7109375" style="4" customWidth="1"/>
    <col min="13832" max="13832" width="0" style="4" hidden="1" customWidth="1"/>
    <col min="13833" max="13834" width="18.7109375" style="4" customWidth="1"/>
    <col min="13835" max="13835" width="13.42578125" style="4" customWidth="1"/>
    <col min="13836" max="14078" width="11.42578125" style="4"/>
    <col min="14079" max="14079" width="11" style="4" customWidth="1"/>
    <col min="14080" max="14080" width="9.5703125" style="4" customWidth="1"/>
    <col min="14081" max="14081" width="2.85546875" style="4" customWidth="1"/>
    <col min="14082" max="14082" width="64.7109375" style="4" customWidth="1"/>
    <col min="14083" max="14085" width="18.7109375" style="4" customWidth="1"/>
    <col min="14086" max="14086" width="0" style="4" hidden="1" customWidth="1"/>
    <col min="14087" max="14087" width="18.7109375" style="4" customWidth="1"/>
    <col min="14088" max="14088" width="0" style="4" hidden="1" customWidth="1"/>
    <col min="14089" max="14090" width="18.7109375" style="4" customWidth="1"/>
    <col min="14091" max="14091" width="13.42578125" style="4" customWidth="1"/>
    <col min="14092" max="14334" width="11.42578125" style="4"/>
    <col min="14335" max="14335" width="11" style="4" customWidth="1"/>
    <col min="14336" max="14336" width="9.5703125" style="4" customWidth="1"/>
    <col min="14337" max="14337" width="2.85546875" style="4" customWidth="1"/>
    <col min="14338" max="14338" width="64.7109375" style="4" customWidth="1"/>
    <col min="14339" max="14341" width="18.7109375" style="4" customWidth="1"/>
    <col min="14342" max="14342" width="0" style="4" hidden="1" customWidth="1"/>
    <col min="14343" max="14343" width="18.7109375" style="4" customWidth="1"/>
    <col min="14344" max="14344" width="0" style="4" hidden="1" customWidth="1"/>
    <col min="14345" max="14346" width="18.7109375" style="4" customWidth="1"/>
    <col min="14347" max="14347" width="13.42578125" style="4" customWidth="1"/>
    <col min="14348" max="14590" width="11.42578125" style="4"/>
    <col min="14591" max="14591" width="11" style="4" customWidth="1"/>
    <col min="14592" max="14592" width="9.5703125" style="4" customWidth="1"/>
    <col min="14593" max="14593" width="2.85546875" style="4" customWidth="1"/>
    <col min="14594" max="14594" width="64.7109375" style="4" customWidth="1"/>
    <col min="14595" max="14597" width="18.7109375" style="4" customWidth="1"/>
    <col min="14598" max="14598" width="0" style="4" hidden="1" customWidth="1"/>
    <col min="14599" max="14599" width="18.7109375" style="4" customWidth="1"/>
    <col min="14600" max="14600" width="0" style="4" hidden="1" customWidth="1"/>
    <col min="14601" max="14602" width="18.7109375" style="4" customWidth="1"/>
    <col min="14603" max="14603" width="13.42578125" style="4" customWidth="1"/>
    <col min="14604" max="14846" width="11.42578125" style="4"/>
    <col min="14847" max="14847" width="11" style="4" customWidth="1"/>
    <col min="14848" max="14848" width="9.5703125" style="4" customWidth="1"/>
    <col min="14849" max="14849" width="2.85546875" style="4" customWidth="1"/>
    <col min="14850" max="14850" width="64.7109375" style="4" customWidth="1"/>
    <col min="14851" max="14853" width="18.7109375" style="4" customWidth="1"/>
    <col min="14854" max="14854" width="0" style="4" hidden="1" customWidth="1"/>
    <col min="14855" max="14855" width="18.7109375" style="4" customWidth="1"/>
    <col min="14856" max="14856" width="0" style="4" hidden="1" customWidth="1"/>
    <col min="14857" max="14858" width="18.7109375" style="4" customWidth="1"/>
    <col min="14859" max="14859" width="13.42578125" style="4" customWidth="1"/>
    <col min="14860" max="15102" width="11.42578125" style="4"/>
    <col min="15103" max="15103" width="11" style="4" customWidth="1"/>
    <col min="15104" max="15104" width="9.5703125" style="4" customWidth="1"/>
    <col min="15105" max="15105" width="2.85546875" style="4" customWidth="1"/>
    <col min="15106" max="15106" width="64.7109375" style="4" customWidth="1"/>
    <col min="15107" max="15109" width="18.7109375" style="4" customWidth="1"/>
    <col min="15110" max="15110" width="0" style="4" hidden="1" customWidth="1"/>
    <col min="15111" max="15111" width="18.7109375" style="4" customWidth="1"/>
    <col min="15112" max="15112" width="0" style="4" hidden="1" customWidth="1"/>
    <col min="15113" max="15114" width="18.7109375" style="4" customWidth="1"/>
    <col min="15115" max="15115" width="13.42578125" style="4" customWidth="1"/>
    <col min="15116" max="15358" width="11.42578125" style="4"/>
    <col min="15359" max="15359" width="11" style="4" customWidth="1"/>
    <col min="15360" max="15360" width="9.5703125" style="4" customWidth="1"/>
    <col min="15361" max="15361" width="2.85546875" style="4" customWidth="1"/>
    <col min="15362" max="15362" width="64.7109375" style="4" customWidth="1"/>
    <col min="15363" max="15365" width="18.7109375" style="4" customWidth="1"/>
    <col min="15366" max="15366" width="0" style="4" hidden="1" customWidth="1"/>
    <col min="15367" max="15367" width="18.7109375" style="4" customWidth="1"/>
    <col min="15368" max="15368" width="0" style="4" hidden="1" customWidth="1"/>
    <col min="15369" max="15370" width="18.7109375" style="4" customWidth="1"/>
    <col min="15371" max="15371" width="13.42578125" style="4" customWidth="1"/>
    <col min="15372" max="15614" width="11.42578125" style="4"/>
    <col min="15615" max="15615" width="11" style="4" customWidth="1"/>
    <col min="15616" max="15616" width="9.5703125" style="4" customWidth="1"/>
    <col min="15617" max="15617" width="2.85546875" style="4" customWidth="1"/>
    <col min="15618" max="15618" width="64.7109375" style="4" customWidth="1"/>
    <col min="15619" max="15621" width="18.7109375" style="4" customWidth="1"/>
    <col min="15622" max="15622" width="0" style="4" hidden="1" customWidth="1"/>
    <col min="15623" max="15623" width="18.7109375" style="4" customWidth="1"/>
    <col min="15624" max="15624" width="0" style="4" hidden="1" customWidth="1"/>
    <col min="15625" max="15626" width="18.7109375" style="4" customWidth="1"/>
    <col min="15627" max="15627" width="13.42578125" style="4" customWidth="1"/>
    <col min="15628" max="15870" width="11.42578125" style="4"/>
    <col min="15871" max="15871" width="11" style="4" customWidth="1"/>
    <col min="15872" max="15872" width="9.5703125" style="4" customWidth="1"/>
    <col min="15873" max="15873" width="2.85546875" style="4" customWidth="1"/>
    <col min="15874" max="15874" width="64.7109375" style="4" customWidth="1"/>
    <col min="15875" max="15877" width="18.7109375" style="4" customWidth="1"/>
    <col min="15878" max="15878" width="0" style="4" hidden="1" customWidth="1"/>
    <col min="15879" max="15879" width="18.7109375" style="4" customWidth="1"/>
    <col min="15880" max="15880" width="0" style="4" hidden="1" customWidth="1"/>
    <col min="15881" max="15882" width="18.7109375" style="4" customWidth="1"/>
    <col min="15883" max="15883" width="13.42578125" style="4" customWidth="1"/>
    <col min="15884" max="16126" width="11.42578125" style="4"/>
    <col min="16127" max="16127" width="11" style="4" customWidth="1"/>
    <col min="16128" max="16128" width="9.5703125" style="4" customWidth="1"/>
    <col min="16129" max="16129" width="2.85546875" style="4" customWidth="1"/>
    <col min="16130" max="16130" width="64.7109375" style="4" customWidth="1"/>
    <col min="16131" max="16133" width="18.7109375" style="4" customWidth="1"/>
    <col min="16134" max="16134" width="0" style="4" hidden="1" customWidth="1"/>
    <col min="16135" max="16135" width="18.7109375" style="4" customWidth="1"/>
    <col min="16136" max="16136" width="0" style="4" hidden="1" customWidth="1"/>
    <col min="16137" max="16138" width="18.7109375" style="4" customWidth="1"/>
    <col min="16139" max="16139" width="13.42578125" style="4" customWidth="1"/>
    <col min="16140" max="16384" width="11.42578125" style="4"/>
  </cols>
  <sheetData>
    <row r="1" spans="1:12" ht="15" customHeight="1" x14ac:dyDescent="0.2">
      <c r="C1" s="3"/>
      <c r="D1" s="3"/>
      <c r="E1" s="3"/>
      <c r="F1" s="3"/>
      <c r="G1" s="3"/>
      <c r="H1" s="3"/>
      <c r="I1" s="3"/>
      <c r="J1" s="3"/>
    </row>
    <row r="2" spans="1:12" ht="16.5" customHeight="1" x14ac:dyDescent="0.2">
      <c r="C2" s="5" t="s">
        <v>0</v>
      </c>
      <c r="D2" s="5"/>
      <c r="E2" s="5"/>
      <c r="F2" s="5"/>
      <c r="G2" s="5"/>
      <c r="H2" s="5"/>
      <c r="I2" s="5"/>
      <c r="J2" s="5"/>
    </row>
    <row r="3" spans="1:12" ht="16.5" customHeight="1" x14ac:dyDescent="0.2">
      <c r="C3" s="6"/>
      <c r="D3" s="5" t="s">
        <v>1</v>
      </c>
      <c r="E3" s="5"/>
      <c r="F3" s="5"/>
      <c r="G3" s="5"/>
      <c r="H3" s="5"/>
      <c r="I3" s="5"/>
      <c r="J3" s="5"/>
    </row>
    <row r="4" spans="1:12" ht="14.25" customHeight="1" x14ac:dyDescent="0.2">
      <c r="C4" s="5" t="s">
        <v>2</v>
      </c>
      <c r="D4" s="5"/>
      <c r="E4" s="5"/>
      <c r="F4" s="5"/>
      <c r="G4" s="5"/>
      <c r="H4" s="5"/>
      <c r="I4" s="5"/>
      <c r="J4" s="5"/>
    </row>
    <row r="5" spans="1:12" s="1" customFormat="1" ht="18" customHeight="1" x14ac:dyDescent="0.2">
      <c r="B5" s="2"/>
      <c r="C5" s="2"/>
      <c r="D5" s="7" t="s">
        <v>3</v>
      </c>
      <c r="E5" s="8" t="s">
        <v>4</v>
      </c>
      <c r="F5" s="8"/>
      <c r="G5" s="8"/>
      <c r="H5" s="8"/>
      <c r="I5" s="8"/>
      <c r="K5" s="4"/>
      <c r="L5" s="4"/>
    </row>
    <row r="6" spans="1:12" s="1" customFormat="1" ht="6.75" customHeight="1" x14ac:dyDescent="0.2">
      <c r="B6" s="2"/>
      <c r="C6" s="2"/>
      <c r="K6" s="4"/>
      <c r="L6" s="4"/>
    </row>
    <row r="7" spans="1:12" x14ac:dyDescent="0.2">
      <c r="C7" s="9" t="s">
        <v>5</v>
      </c>
      <c r="D7" s="9"/>
      <c r="E7" s="10" t="s">
        <v>6</v>
      </c>
      <c r="F7" s="10"/>
      <c r="G7" s="10"/>
      <c r="H7" s="10"/>
      <c r="I7" s="10"/>
      <c r="J7" s="10" t="s">
        <v>7</v>
      </c>
    </row>
    <row r="8" spans="1:12" ht="25.5" x14ac:dyDescent="0.2">
      <c r="C8" s="9"/>
      <c r="D8" s="9"/>
      <c r="E8" s="11" t="s">
        <v>8</v>
      </c>
      <c r="F8" s="11" t="s">
        <v>9</v>
      </c>
      <c r="G8" s="11" t="s">
        <v>10</v>
      </c>
      <c r="H8" s="11" t="s">
        <v>11</v>
      </c>
      <c r="I8" s="11" t="s">
        <v>12</v>
      </c>
      <c r="J8" s="10"/>
    </row>
    <row r="9" spans="1:12" ht="11.25" customHeight="1" x14ac:dyDescent="0.2">
      <c r="C9" s="12"/>
      <c r="D9" s="12"/>
      <c r="E9" s="13">
        <v>1</v>
      </c>
      <c r="F9" s="13">
        <v>2</v>
      </c>
      <c r="G9" s="13" t="s">
        <v>13</v>
      </c>
      <c r="H9" s="13">
        <v>4</v>
      </c>
      <c r="I9" s="13">
        <v>5</v>
      </c>
      <c r="J9" s="13" t="s">
        <v>14</v>
      </c>
    </row>
    <row r="10" spans="1:12" ht="15" x14ac:dyDescent="0.25">
      <c r="A10" s="14">
        <v>1000</v>
      </c>
      <c r="B10" s="14">
        <v>1000</v>
      </c>
      <c r="C10" s="15" t="s">
        <v>15</v>
      </c>
      <c r="D10" s="16"/>
      <c r="E10" s="17">
        <f>SUM(E11:E17)</f>
        <v>66338682.019999996</v>
      </c>
      <c r="F10" s="17">
        <f>SUM(F11:F17)</f>
        <v>16438779.590000002</v>
      </c>
      <c r="G10" s="17">
        <f>E10+F10</f>
        <v>82777461.609999999</v>
      </c>
      <c r="H10" s="17">
        <f>SUM(H11:H17)</f>
        <v>53762536.679999992</v>
      </c>
      <c r="I10" s="17">
        <f>SUM(I11:I17)</f>
        <v>53762536.679999992</v>
      </c>
      <c r="J10" s="18">
        <f>G10-H10</f>
        <v>29014924.930000007</v>
      </c>
    </row>
    <row r="11" spans="1:12" ht="15" x14ac:dyDescent="0.25">
      <c r="A11" s="14">
        <v>1100</v>
      </c>
      <c r="B11" s="14">
        <v>1100</v>
      </c>
      <c r="C11" s="19">
        <v>1100</v>
      </c>
      <c r="D11" s="20" t="s">
        <v>16</v>
      </c>
      <c r="E11" s="21">
        <v>9199632</v>
      </c>
      <c r="F11" s="21">
        <v>-5056.37</v>
      </c>
      <c r="G11" s="22">
        <f t="shared" ref="G11:G74" si="0">E11+F11</f>
        <v>9194575.6300000008</v>
      </c>
      <c r="H11" s="21">
        <v>6753398.8300000001</v>
      </c>
      <c r="I11" s="21">
        <v>6753398.8300000001</v>
      </c>
      <c r="J11" s="23">
        <f t="shared" ref="J11:J74" si="1">G11-H11</f>
        <v>2441176.8000000007</v>
      </c>
      <c r="K11" s="24"/>
    </row>
    <row r="12" spans="1:12" ht="15" x14ac:dyDescent="0.25">
      <c r="A12" s="14">
        <v>1200</v>
      </c>
      <c r="B12" s="14">
        <v>1200</v>
      </c>
      <c r="C12" s="19">
        <v>1200</v>
      </c>
      <c r="D12" s="20" t="s">
        <v>17</v>
      </c>
      <c r="E12" s="21">
        <v>28667645.579999998</v>
      </c>
      <c r="F12" s="21">
        <v>14425913.949999999</v>
      </c>
      <c r="G12" s="22">
        <f t="shared" si="0"/>
        <v>43093559.530000001</v>
      </c>
      <c r="H12" s="21">
        <v>27366686.100000001</v>
      </c>
      <c r="I12" s="21">
        <v>27366686.100000001</v>
      </c>
      <c r="J12" s="23">
        <f t="shared" si="1"/>
        <v>15726873.43</v>
      </c>
    </row>
    <row r="13" spans="1:12" ht="15" x14ac:dyDescent="0.25">
      <c r="A13" s="14">
        <v>1300</v>
      </c>
      <c r="B13" s="14">
        <v>1300</v>
      </c>
      <c r="C13" s="19">
        <v>1300</v>
      </c>
      <c r="D13" s="20" t="s">
        <v>18</v>
      </c>
      <c r="E13" s="21">
        <v>12508712</v>
      </c>
      <c r="F13" s="21">
        <v>72561.210000000006</v>
      </c>
      <c r="G13" s="22">
        <f t="shared" si="0"/>
        <v>12581273.210000001</v>
      </c>
      <c r="H13" s="21">
        <v>6512507.6200000001</v>
      </c>
      <c r="I13" s="21">
        <v>6512507.6200000001</v>
      </c>
      <c r="J13" s="23">
        <f t="shared" si="1"/>
        <v>6068765.5900000008</v>
      </c>
    </row>
    <row r="14" spans="1:12" ht="15" x14ac:dyDescent="0.25">
      <c r="A14" s="14">
        <v>1400</v>
      </c>
      <c r="B14" s="14">
        <v>1400</v>
      </c>
      <c r="C14" s="19">
        <v>1400</v>
      </c>
      <c r="D14" s="20" t="s">
        <v>19</v>
      </c>
      <c r="E14" s="21">
        <v>5875822.4400000004</v>
      </c>
      <c r="F14" s="21">
        <v>152713.49</v>
      </c>
      <c r="G14" s="22">
        <f t="shared" si="0"/>
        <v>6028535.9300000006</v>
      </c>
      <c r="H14" s="21">
        <v>4207945.91</v>
      </c>
      <c r="I14" s="21">
        <v>4207945.91</v>
      </c>
      <c r="J14" s="23">
        <f t="shared" si="1"/>
        <v>1820590.0200000005</v>
      </c>
    </row>
    <row r="15" spans="1:12" ht="15" x14ac:dyDescent="0.25">
      <c r="A15" s="14">
        <v>1500</v>
      </c>
      <c r="B15" s="14">
        <v>1500</v>
      </c>
      <c r="C15" s="19">
        <v>1500</v>
      </c>
      <c r="D15" s="20" t="s">
        <v>20</v>
      </c>
      <c r="E15" s="21">
        <v>10078813</v>
      </c>
      <c r="F15" s="21">
        <v>1792492.31</v>
      </c>
      <c r="G15" s="22">
        <f t="shared" si="0"/>
        <v>11871305.310000001</v>
      </c>
      <c r="H15" s="21">
        <v>8917316.9000000004</v>
      </c>
      <c r="I15" s="21">
        <v>8917316.9000000004</v>
      </c>
      <c r="J15" s="23">
        <f t="shared" si="1"/>
        <v>2953988.41</v>
      </c>
    </row>
    <row r="16" spans="1:12" ht="15" x14ac:dyDescent="0.25">
      <c r="A16" s="14">
        <v>1600</v>
      </c>
      <c r="B16" s="14">
        <v>1600</v>
      </c>
      <c r="C16" s="19">
        <v>1600</v>
      </c>
      <c r="D16" s="20" t="s">
        <v>21</v>
      </c>
      <c r="E16" s="25">
        <v>0</v>
      </c>
      <c r="F16" s="25">
        <v>0</v>
      </c>
      <c r="G16" s="22">
        <f t="shared" si="0"/>
        <v>0</v>
      </c>
      <c r="H16" s="25">
        <v>0</v>
      </c>
      <c r="I16" s="25">
        <v>0</v>
      </c>
      <c r="J16" s="23">
        <f t="shared" si="1"/>
        <v>0</v>
      </c>
    </row>
    <row r="17" spans="1:12" ht="15" x14ac:dyDescent="0.25">
      <c r="A17" s="14">
        <v>1700</v>
      </c>
      <c r="B17" s="14">
        <v>1700</v>
      </c>
      <c r="C17" s="26">
        <v>1700</v>
      </c>
      <c r="D17" s="27" t="s">
        <v>22</v>
      </c>
      <c r="E17" s="21">
        <v>8057</v>
      </c>
      <c r="F17" s="21">
        <v>155</v>
      </c>
      <c r="G17" s="22">
        <f t="shared" si="0"/>
        <v>8212</v>
      </c>
      <c r="H17" s="21">
        <v>4681.32</v>
      </c>
      <c r="I17" s="21">
        <v>4681.32</v>
      </c>
      <c r="J17" s="23">
        <f t="shared" si="1"/>
        <v>3530.6800000000003</v>
      </c>
    </row>
    <row r="18" spans="1:12" ht="15" x14ac:dyDescent="0.25">
      <c r="A18" s="14">
        <v>2000</v>
      </c>
      <c r="B18" s="14">
        <v>2000</v>
      </c>
      <c r="C18" s="28" t="s">
        <v>23</v>
      </c>
      <c r="D18" s="29"/>
      <c r="E18" s="30">
        <f>SUM(E19:E27)</f>
        <v>3076528.81</v>
      </c>
      <c r="F18" s="30">
        <f>SUM(F19:F27)</f>
        <v>2920619.19</v>
      </c>
      <c r="G18" s="30">
        <f t="shared" si="0"/>
        <v>5997148</v>
      </c>
      <c r="H18" s="30">
        <f>SUM(H19:H27)</f>
        <v>2898579.6799999997</v>
      </c>
      <c r="I18" s="30">
        <f>SUM(I19:I27)</f>
        <v>2897699.6799999997</v>
      </c>
      <c r="J18" s="31">
        <f t="shared" si="1"/>
        <v>3098568.3200000003</v>
      </c>
    </row>
    <row r="19" spans="1:12" ht="25.5" x14ac:dyDescent="0.25">
      <c r="A19" s="14">
        <v>2100</v>
      </c>
      <c r="B19" s="14">
        <v>2100</v>
      </c>
      <c r="C19" s="26">
        <v>2100</v>
      </c>
      <c r="D19" s="27" t="s">
        <v>24</v>
      </c>
      <c r="E19" s="21">
        <v>349920.45</v>
      </c>
      <c r="F19" s="21">
        <v>283470.58</v>
      </c>
      <c r="G19" s="21">
        <f t="shared" si="0"/>
        <v>633391.03</v>
      </c>
      <c r="H19" s="21">
        <v>288036.82</v>
      </c>
      <c r="I19" s="21">
        <v>287156.82</v>
      </c>
      <c r="J19" s="32">
        <f t="shared" si="1"/>
        <v>345354.21</v>
      </c>
    </row>
    <row r="20" spans="1:12" ht="15" x14ac:dyDescent="0.25">
      <c r="A20" s="14">
        <v>2200</v>
      </c>
      <c r="B20" s="14">
        <v>2200</v>
      </c>
      <c r="C20" s="26">
        <v>2200</v>
      </c>
      <c r="D20" s="27" t="s">
        <v>25</v>
      </c>
      <c r="E20" s="21">
        <v>60932.59</v>
      </c>
      <c r="F20" s="21">
        <v>88830.55</v>
      </c>
      <c r="G20" s="21">
        <f t="shared" si="0"/>
        <v>149763.14000000001</v>
      </c>
      <c r="H20" s="21">
        <v>91088.99</v>
      </c>
      <c r="I20" s="21">
        <v>91088.99</v>
      </c>
      <c r="J20" s="32">
        <f t="shared" si="1"/>
        <v>58674.150000000009</v>
      </c>
    </row>
    <row r="21" spans="1:12" ht="15" x14ac:dyDescent="0.25">
      <c r="A21" s="14">
        <v>2300</v>
      </c>
      <c r="B21" s="14">
        <v>2300</v>
      </c>
      <c r="C21" s="26">
        <v>2300</v>
      </c>
      <c r="D21" s="27" t="s">
        <v>26</v>
      </c>
      <c r="E21" s="21">
        <v>0</v>
      </c>
      <c r="F21" s="21">
        <v>0</v>
      </c>
      <c r="G21" s="21">
        <f t="shared" si="0"/>
        <v>0</v>
      </c>
      <c r="H21" s="21">
        <v>0</v>
      </c>
      <c r="I21" s="21">
        <v>0</v>
      </c>
      <c r="J21" s="32">
        <f t="shared" si="1"/>
        <v>0</v>
      </c>
    </row>
    <row r="22" spans="1:12" ht="15" x14ac:dyDescent="0.25">
      <c r="A22" s="14">
        <v>2400</v>
      </c>
      <c r="B22" s="14">
        <v>2400</v>
      </c>
      <c r="C22" s="26">
        <v>2400</v>
      </c>
      <c r="D22" s="27" t="s">
        <v>27</v>
      </c>
      <c r="E22" s="21">
        <v>74275.289999999994</v>
      </c>
      <c r="F22" s="21">
        <v>6045.59</v>
      </c>
      <c r="G22" s="21">
        <f t="shared" si="0"/>
        <v>80320.87999999999</v>
      </c>
      <c r="H22" s="21">
        <v>27526.79</v>
      </c>
      <c r="I22" s="21">
        <v>27526.79</v>
      </c>
      <c r="J22" s="32">
        <f t="shared" si="1"/>
        <v>52794.089999999989</v>
      </c>
    </row>
    <row r="23" spans="1:12" ht="15" x14ac:dyDescent="0.25">
      <c r="A23" s="14">
        <v>2500</v>
      </c>
      <c r="B23" s="14">
        <v>2500</v>
      </c>
      <c r="C23" s="26">
        <v>2500</v>
      </c>
      <c r="D23" s="27" t="s">
        <v>28</v>
      </c>
      <c r="E23" s="21">
        <v>25232</v>
      </c>
      <c r="F23" s="21">
        <v>-6981.5</v>
      </c>
      <c r="G23" s="21">
        <f t="shared" si="0"/>
        <v>18250.5</v>
      </c>
      <c r="H23" s="21">
        <v>17336.38</v>
      </c>
      <c r="I23" s="21">
        <v>17336.38</v>
      </c>
      <c r="J23" s="32">
        <f t="shared" si="1"/>
        <v>914.11999999999898</v>
      </c>
    </row>
    <row r="24" spans="1:12" s="1" customFormat="1" ht="15" x14ac:dyDescent="0.25">
      <c r="A24" s="14">
        <v>2600</v>
      </c>
      <c r="B24" s="14">
        <v>2600</v>
      </c>
      <c r="C24" s="26">
        <v>2600</v>
      </c>
      <c r="D24" s="27" t="s">
        <v>29</v>
      </c>
      <c r="E24" s="21">
        <v>2503789.4500000002</v>
      </c>
      <c r="F24" s="21">
        <v>2050000</v>
      </c>
      <c r="G24" s="21">
        <f t="shared" si="0"/>
        <v>4553789.45</v>
      </c>
      <c r="H24" s="21">
        <v>2426520.7599999998</v>
      </c>
      <c r="I24" s="21">
        <v>2426520.7599999998</v>
      </c>
      <c r="J24" s="32">
        <f t="shared" si="1"/>
        <v>2127268.6900000004</v>
      </c>
      <c r="K24" s="4"/>
      <c r="L24" s="4"/>
    </row>
    <row r="25" spans="1:12" s="1" customFormat="1" ht="15" x14ac:dyDescent="0.25">
      <c r="A25" s="14">
        <v>2700</v>
      </c>
      <c r="B25" s="14">
        <v>2700</v>
      </c>
      <c r="C25" s="26">
        <v>2700</v>
      </c>
      <c r="D25" s="27" t="s">
        <v>30</v>
      </c>
      <c r="E25" s="21">
        <v>0</v>
      </c>
      <c r="F25" s="21">
        <v>421338.03</v>
      </c>
      <c r="G25" s="21">
        <f t="shared" si="0"/>
        <v>421338.03</v>
      </c>
      <c r="H25" s="21">
        <v>7577.5</v>
      </c>
      <c r="I25" s="21">
        <v>7577.5</v>
      </c>
      <c r="J25" s="32">
        <f t="shared" si="1"/>
        <v>413760.53</v>
      </c>
      <c r="K25" s="4"/>
      <c r="L25" s="4"/>
    </row>
    <row r="26" spans="1:12" s="1" customFormat="1" ht="15" x14ac:dyDescent="0.25">
      <c r="A26" s="14">
        <v>2800</v>
      </c>
      <c r="B26" s="14">
        <v>2800</v>
      </c>
      <c r="C26" s="26">
        <v>2800</v>
      </c>
      <c r="D26" s="27" t="s">
        <v>31</v>
      </c>
      <c r="E26" s="21">
        <v>0</v>
      </c>
      <c r="F26" s="21">
        <v>0</v>
      </c>
      <c r="G26" s="21">
        <f t="shared" si="0"/>
        <v>0</v>
      </c>
      <c r="H26" s="21">
        <v>0</v>
      </c>
      <c r="I26" s="21">
        <v>0</v>
      </c>
      <c r="J26" s="32">
        <f t="shared" si="1"/>
        <v>0</v>
      </c>
      <c r="K26" s="4"/>
      <c r="L26" s="4"/>
    </row>
    <row r="27" spans="1:12" s="1" customFormat="1" ht="15" x14ac:dyDescent="0.25">
      <c r="A27" s="14">
        <v>2900</v>
      </c>
      <c r="B27" s="14">
        <v>2900</v>
      </c>
      <c r="C27" s="26">
        <v>2900</v>
      </c>
      <c r="D27" s="27" t="s">
        <v>32</v>
      </c>
      <c r="E27" s="21">
        <v>62379.03</v>
      </c>
      <c r="F27" s="21">
        <v>77915.94</v>
      </c>
      <c r="G27" s="21">
        <f t="shared" si="0"/>
        <v>140294.97</v>
      </c>
      <c r="H27" s="21">
        <v>40492.44</v>
      </c>
      <c r="I27" s="21">
        <v>40492.44</v>
      </c>
      <c r="J27" s="32">
        <f t="shared" si="1"/>
        <v>99802.53</v>
      </c>
      <c r="K27" s="4"/>
      <c r="L27" s="4"/>
    </row>
    <row r="28" spans="1:12" s="1" customFormat="1" ht="15" x14ac:dyDescent="0.25">
      <c r="A28" s="14">
        <v>3000</v>
      </c>
      <c r="B28" s="14">
        <v>3000</v>
      </c>
      <c r="C28" s="28" t="s">
        <v>33</v>
      </c>
      <c r="D28" s="29"/>
      <c r="E28" s="33">
        <f>SUM(E29:E37)</f>
        <v>5408428.4900000002</v>
      </c>
      <c r="F28" s="33">
        <f>SUM(F29:F37)</f>
        <v>77571021.790000007</v>
      </c>
      <c r="G28" s="33">
        <f t="shared" si="0"/>
        <v>82979450.280000001</v>
      </c>
      <c r="H28" s="33">
        <f>SUM(H29:H37)</f>
        <v>4873402.43</v>
      </c>
      <c r="I28" s="33">
        <f>SUM(I29:I37)</f>
        <v>4807249.6900000004</v>
      </c>
      <c r="J28" s="34">
        <f t="shared" si="1"/>
        <v>78106047.849999994</v>
      </c>
      <c r="K28" s="4"/>
      <c r="L28" s="4"/>
    </row>
    <row r="29" spans="1:12" s="1" customFormat="1" ht="15" x14ac:dyDescent="0.25">
      <c r="A29" s="14">
        <v>3100</v>
      </c>
      <c r="B29" s="14">
        <v>3100</v>
      </c>
      <c r="C29" s="26">
        <v>3100</v>
      </c>
      <c r="D29" s="27" t="s">
        <v>34</v>
      </c>
      <c r="E29" s="21">
        <v>1088080.04</v>
      </c>
      <c r="F29" s="21">
        <v>180735</v>
      </c>
      <c r="G29" s="21">
        <f t="shared" si="0"/>
        <v>1268815.04</v>
      </c>
      <c r="H29" s="21">
        <v>765320.49</v>
      </c>
      <c r="I29" s="21">
        <v>765320.49</v>
      </c>
      <c r="J29" s="32">
        <f t="shared" si="1"/>
        <v>503494.55000000005</v>
      </c>
      <c r="K29" s="4"/>
      <c r="L29" s="4"/>
    </row>
    <row r="30" spans="1:12" s="1" customFormat="1" ht="15" x14ac:dyDescent="0.25">
      <c r="A30" s="14">
        <v>3200</v>
      </c>
      <c r="B30" s="14">
        <v>3200</v>
      </c>
      <c r="C30" s="26">
        <v>3200</v>
      </c>
      <c r="D30" s="27" t="s">
        <v>35</v>
      </c>
      <c r="E30" s="21">
        <v>30000</v>
      </c>
      <c r="F30" s="21">
        <v>4255860.5199999996</v>
      </c>
      <c r="G30" s="21">
        <f t="shared" si="0"/>
        <v>4285860.5199999996</v>
      </c>
      <c r="H30" s="21">
        <v>0</v>
      </c>
      <c r="I30" s="21">
        <v>0</v>
      </c>
      <c r="J30" s="32">
        <f t="shared" si="1"/>
        <v>4285860.5199999996</v>
      </c>
      <c r="K30" s="4"/>
      <c r="L30" s="4"/>
    </row>
    <row r="31" spans="1:12" s="1" customFormat="1" ht="15" x14ac:dyDescent="0.25">
      <c r="A31" s="14">
        <v>3300</v>
      </c>
      <c r="B31" s="14">
        <v>3300</v>
      </c>
      <c r="C31" s="26">
        <v>3300</v>
      </c>
      <c r="D31" s="27" t="s">
        <v>36</v>
      </c>
      <c r="E31" s="21">
        <v>1016909.49</v>
      </c>
      <c r="F31" s="21">
        <v>735655.4</v>
      </c>
      <c r="G31" s="21">
        <f t="shared" si="0"/>
        <v>1752564.8900000001</v>
      </c>
      <c r="H31" s="21">
        <v>1033104.6</v>
      </c>
      <c r="I31" s="21">
        <v>992648.42</v>
      </c>
      <c r="J31" s="32">
        <f t="shared" si="1"/>
        <v>719460.29000000015</v>
      </c>
      <c r="K31" s="4"/>
      <c r="L31" s="4"/>
    </row>
    <row r="32" spans="1:12" s="1" customFormat="1" ht="15" x14ac:dyDescent="0.25">
      <c r="A32" s="14">
        <v>3400</v>
      </c>
      <c r="B32" s="14">
        <v>3400</v>
      </c>
      <c r="C32" s="26">
        <v>3400</v>
      </c>
      <c r="D32" s="27" t="s">
        <v>37</v>
      </c>
      <c r="E32" s="21">
        <v>666662.35</v>
      </c>
      <c r="F32" s="21">
        <v>52798.48</v>
      </c>
      <c r="G32" s="21">
        <f t="shared" si="0"/>
        <v>719460.83</v>
      </c>
      <c r="H32" s="21">
        <v>34294.6</v>
      </c>
      <c r="I32" s="21">
        <v>34294.6</v>
      </c>
      <c r="J32" s="32">
        <f t="shared" si="1"/>
        <v>685166.23</v>
      </c>
      <c r="K32" s="4"/>
      <c r="L32" s="4"/>
    </row>
    <row r="33" spans="1:12" s="1" customFormat="1" ht="15" x14ac:dyDescent="0.25">
      <c r="A33" s="14">
        <v>3500</v>
      </c>
      <c r="B33" s="14">
        <v>3500</v>
      </c>
      <c r="C33" s="26">
        <v>3500</v>
      </c>
      <c r="D33" s="27" t="s">
        <v>38</v>
      </c>
      <c r="E33" s="21">
        <v>1041357.74</v>
      </c>
      <c r="F33" s="21">
        <v>68807210.060000002</v>
      </c>
      <c r="G33" s="21">
        <f t="shared" si="0"/>
        <v>69848567.799999997</v>
      </c>
      <c r="H33" s="21">
        <v>1180651.53</v>
      </c>
      <c r="I33" s="21">
        <v>1180651.53</v>
      </c>
      <c r="J33" s="32">
        <f t="shared" si="1"/>
        <v>68667916.269999996</v>
      </c>
      <c r="K33" s="4"/>
      <c r="L33" s="4"/>
    </row>
    <row r="34" spans="1:12" s="1" customFormat="1" ht="15" x14ac:dyDescent="0.25">
      <c r="A34" s="14">
        <v>3600</v>
      </c>
      <c r="B34" s="14">
        <v>3600</v>
      </c>
      <c r="C34" s="26">
        <v>3600</v>
      </c>
      <c r="D34" s="27" t="s">
        <v>39</v>
      </c>
      <c r="E34" s="21">
        <v>47700</v>
      </c>
      <c r="F34" s="21">
        <v>605664</v>
      </c>
      <c r="G34" s="21">
        <f t="shared" si="0"/>
        <v>653364</v>
      </c>
      <c r="H34" s="21">
        <v>618890.99</v>
      </c>
      <c r="I34" s="21">
        <v>595063.43000000005</v>
      </c>
      <c r="J34" s="32">
        <f t="shared" si="1"/>
        <v>34473.010000000009</v>
      </c>
      <c r="K34" s="4"/>
      <c r="L34" s="4"/>
    </row>
    <row r="35" spans="1:12" s="1" customFormat="1" ht="15" x14ac:dyDescent="0.25">
      <c r="A35" s="14">
        <v>3700</v>
      </c>
      <c r="B35" s="14">
        <v>3700</v>
      </c>
      <c r="C35" s="26">
        <v>3700</v>
      </c>
      <c r="D35" s="27" t="s">
        <v>40</v>
      </c>
      <c r="E35" s="21">
        <v>126261.39</v>
      </c>
      <c r="F35" s="21">
        <v>0</v>
      </c>
      <c r="G35" s="21">
        <f t="shared" si="0"/>
        <v>126261.39</v>
      </c>
      <c r="H35" s="21">
        <v>58335.59</v>
      </c>
      <c r="I35" s="21">
        <v>58306.59</v>
      </c>
      <c r="J35" s="32">
        <f t="shared" si="1"/>
        <v>67925.8</v>
      </c>
      <c r="K35" s="4"/>
      <c r="L35" s="4"/>
    </row>
    <row r="36" spans="1:12" s="1" customFormat="1" ht="15" x14ac:dyDescent="0.25">
      <c r="A36" s="14">
        <v>3800</v>
      </c>
      <c r="B36" s="14">
        <v>3800</v>
      </c>
      <c r="C36" s="26">
        <v>3800</v>
      </c>
      <c r="D36" s="27" t="s">
        <v>41</v>
      </c>
      <c r="E36" s="21">
        <v>167228.5</v>
      </c>
      <c r="F36" s="21">
        <v>61207.1</v>
      </c>
      <c r="G36" s="21">
        <f t="shared" si="0"/>
        <v>228435.6</v>
      </c>
      <c r="H36" s="21">
        <v>92202.89</v>
      </c>
      <c r="I36" s="21">
        <v>90832.89</v>
      </c>
      <c r="J36" s="32">
        <f t="shared" si="1"/>
        <v>136232.71000000002</v>
      </c>
      <c r="K36" s="4"/>
      <c r="L36" s="4"/>
    </row>
    <row r="37" spans="1:12" ht="15" x14ac:dyDescent="0.25">
      <c r="A37" s="14">
        <v>3900</v>
      </c>
      <c r="B37" s="14">
        <v>3900</v>
      </c>
      <c r="C37" s="26">
        <v>3900</v>
      </c>
      <c r="D37" s="27" t="s">
        <v>42</v>
      </c>
      <c r="E37" s="21">
        <v>1224228.98</v>
      </c>
      <c r="F37" s="21">
        <v>2871891.23</v>
      </c>
      <c r="G37" s="21">
        <f t="shared" si="0"/>
        <v>4096120.21</v>
      </c>
      <c r="H37" s="21">
        <v>1090601.74</v>
      </c>
      <c r="I37" s="21">
        <v>1090131.74</v>
      </c>
      <c r="J37" s="32">
        <f t="shared" si="1"/>
        <v>3005518.4699999997</v>
      </c>
    </row>
    <row r="38" spans="1:12" ht="15" x14ac:dyDescent="0.25">
      <c r="A38" s="14">
        <v>4000</v>
      </c>
      <c r="B38" s="14">
        <v>4000</v>
      </c>
      <c r="C38" s="28" t="s">
        <v>43</v>
      </c>
      <c r="D38" s="29"/>
      <c r="E38" s="33">
        <f>SUM(E39:E47)</f>
        <v>103440</v>
      </c>
      <c r="F38" s="33">
        <f>SUM(F39:F47)</f>
        <v>0</v>
      </c>
      <c r="G38" s="33">
        <f t="shared" si="0"/>
        <v>103440</v>
      </c>
      <c r="H38" s="33">
        <f>SUM(H39:H47)</f>
        <v>59480.72</v>
      </c>
      <c r="I38" s="33">
        <f>SUM(I39:I47)</f>
        <v>59480.72</v>
      </c>
      <c r="J38" s="34">
        <f t="shared" si="1"/>
        <v>43959.28</v>
      </c>
    </row>
    <row r="39" spans="1:12" ht="15" x14ac:dyDescent="0.25">
      <c r="A39" s="14">
        <v>4100</v>
      </c>
      <c r="B39" s="14">
        <v>4100</v>
      </c>
      <c r="C39" s="19">
        <v>4100</v>
      </c>
      <c r="D39" s="27" t="s">
        <v>44</v>
      </c>
      <c r="E39" s="25">
        <v>0</v>
      </c>
      <c r="F39" s="25">
        <v>0</v>
      </c>
      <c r="G39" s="25">
        <f t="shared" si="0"/>
        <v>0</v>
      </c>
      <c r="H39" s="25">
        <v>0</v>
      </c>
      <c r="I39" s="25">
        <v>0</v>
      </c>
      <c r="J39" s="32">
        <f t="shared" si="1"/>
        <v>0</v>
      </c>
    </row>
    <row r="40" spans="1:12" ht="15" x14ac:dyDescent="0.25">
      <c r="A40" s="14">
        <v>4200</v>
      </c>
      <c r="B40" s="14">
        <v>4200</v>
      </c>
      <c r="C40" s="19">
        <v>4200</v>
      </c>
      <c r="D40" s="27" t="s">
        <v>45</v>
      </c>
      <c r="E40" s="25">
        <v>0</v>
      </c>
      <c r="F40" s="25">
        <v>0</v>
      </c>
      <c r="G40" s="25">
        <f t="shared" si="0"/>
        <v>0</v>
      </c>
      <c r="H40" s="25">
        <v>0</v>
      </c>
      <c r="I40" s="25">
        <v>0</v>
      </c>
      <c r="J40" s="32">
        <f t="shared" si="1"/>
        <v>0</v>
      </c>
    </row>
    <row r="41" spans="1:12" ht="15" x14ac:dyDescent="0.25">
      <c r="A41" s="14">
        <v>4300</v>
      </c>
      <c r="B41" s="14">
        <v>4300</v>
      </c>
      <c r="C41" s="19">
        <v>4300</v>
      </c>
      <c r="D41" s="27" t="s">
        <v>46</v>
      </c>
      <c r="E41" s="25">
        <v>0</v>
      </c>
      <c r="F41" s="25">
        <v>0</v>
      </c>
      <c r="G41" s="25">
        <f t="shared" si="0"/>
        <v>0</v>
      </c>
      <c r="H41" s="25">
        <v>0</v>
      </c>
      <c r="I41" s="25">
        <v>0</v>
      </c>
      <c r="J41" s="32">
        <f t="shared" si="1"/>
        <v>0</v>
      </c>
    </row>
    <row r="42" spans="1:12" ht="15" x14ac:dyDescent="0.25">
      <c r="A42" s="14">
        <v>4400</v>
      </c>
      <c r="B42" s="14">
        <v>4400</v>
      </c>
      <c r="C42" s="19">
        <v>4400</v>
      </c>
      <c r="D42" s="27" t="s">
        <v>47</v>
      </c>
      <c r="E42" s="25">
        <v>0</v>
      </c>
      <c r="F42" s="25">
        <v>0</v>
      </c>
      <c r="G42" s="25">
        <f t="shared" si="0"/>
        <v>0</v>
      </c>
      <c r="H42" s="25">
        <v>0</v>
      </c>
      <c r="I42" s="25">
        <v>0</v>
      </c>
      <c r="J42" s="32">
        <f t="shared" si="1"/>
        <v>0</v>
      </c>
    </row>
    <row r="43" spans="1:12" ht="15" x14ac:dyDescent="0.25">
      <c r="A43" s="14">
        <v>4500</v>
      </c>
      <c r="B43" s="14">
        <v>4500</v>
      </c>
      <c r="C43" s="26">
        <v>4500</v>
      </c>
      <c r="D43" s="27" t="s">
        <v>48</v>
      </c>
      <c r="E43" s="21">
        <v>103440</v>
      </c>
      <c r="F43" s="25">
        <v>0</v>
      </c>
      <c r="G43" s="21">
        <f t="shared" si="0"/>
        <v>103440</v>
      </c>
      <c r="H43" s="21">
        <v>59480.72</v>
      </c>
      <c r="I43" s="21">
        <v>59480.72</v>
      </c>
      <c r="J43" s="32">
        <f t="shared" si="1"/>
        <v>43959.28</v>
      </c>
    </row>
    <row r="44" spans="1:12" ht="15" x14ac:dyDescent="0.25">
      <c r="A44" s="14">
        <v>4600</v>
      </c>
      <c r="B44" s="14">
        <v>4600</v>
      </c>
      <c r="C44" s="26">
        <v>4600</v>
      </c>
      <c r="D44" s="27" t="s">
        <v>49</v>
      </c>
      <c r="E44" s="25">
        <v>0</v>
      </c>
      <c r="F44" s="25">
        <v>0</v>
      </c>
      <c r="G44" s="25">
        <f t="shared" si="0"/>
        <v>0</v>
      </c>
      <c r="H44" s="25">
        <v>0</v>
      </c>
      <c r="I44" s="25">
        <v>0</v>
      </c>
      <c r="J44" s="32">
        <f t="shared" si="1"/>
        <v>0</v>
      </c>
    </row>
    <row r="45" spans="1:12" ht="15" x14ac:dyDescent="0.25">
      <c r="A45" s="14">
        <v>4700</v>
      </c>
      <c r="B45" s="14">
        <v>4700</v>
      </c>
      <c r="C45" s="26">
        <v>4700</v>
      </c>
      <c r="D45" s="27" t="s">
        <v>50</v>
      </c>
      <c r="E45" s="25">
        <v>0</v>
      </c>
      <c r="F45" s="25">
        <v>0</v>
      </c>
      <c r="G45" s="25">
        <f t="shared" si="0"/>
        <v>0</v>
      </c>
      <c r="H45" s="25">
        <v>0</v>
      </c>
      <c r="I45" s="25">
        <v>0</v>
      </c>
      <c r="J45" s="32">
        <f t="shared" si="1"/>
        <v>0</v>
      </c>
    </row>
    <row r="46" spans="1:12" ht="15" x14ac:dyDescent="0.25">
      <c r="A46" s="14">
        <v>4800</v>
      </c>
      <c r="B46" s="14">
        <v>4800</v>
      </c>
      <c r="C46" s="26">
        <v>4800</v>
      </c>
      <c r="D46" s="27" t="s">
        <v>51</v>
      </c>
      <c r="E46" s="25">
        <v>0</v>
      </c>
      <c r="F46" s="25">
        <v>0</v>
      </c>
      <c r="G46" s="25">
        <f t="shared" si="0"/>
        <v>0</v>
      </c>
      <c r="H46" s="25">
        <v>0</v>
      </c>
      <c r="I46" s="25">
        <v>0</v>
      </c>
      <c r="J46" s="32">
        <f t="shared" si="1"/>
        <v>0</v>
      </c>
    </row>
    <row r="47" spans="1:12" ht="15" x14ac:dyDescent="0.25">
      <c r="A47" s="14">
        <v>4900</v>
      </c>
      <c r="B47" s="14">
        <v>4900</v>
      </c>
      <c r="C47" s="26">
        <v>4900</v>
      </c>
      <c r="D47" s="27" t="s">
        <v>52</v>
      </c>
      <c r="E47" s="25">
        <v>0</v>
      </c>
      <c r="F47" s="25">
        <v>0</v>
      </c>
      <c r="G47" s="25">
        <f t="shared" si="0"/>
        <v>0</v>
      </c>
      <c r="H47" s="25">
        <v>0</v>
      </c>
      <c r="I47" s="25">
        <v>0</v>
      </c>
      <c r="J47" s="32">
        <f t="shared" si="1"/>
        <v>0</v>
      </c>
    </row>
    <row r="48" spans="1:12" ht="15" x14ac:dyDescent="0.25">
      <c r="A48" s="14">
        <v>5000</v>
      </c>
      <c r="B48" s="14">
        <v>5000</v>
      </c>
      <c r="C48" s="28" t="s">
        <v>53</v>
      </c>
      <c r="D48" s="29"/>
      <c r="E48" s="33">
        <f>SUM(E49:E57)</f>
        <v>4033667</v>
      </c>
      <c r="F48" s="33">
        <f>SUM(F49:F57)</f>
        <v>326364.62</v>
      </c>
      <c r="G48" s="33">
        <f t="shared" si="0"/>
        <v>4360031.62</v>
      </c>
      <c r="H48" s="33">
        <f>SUM(H49:H57)</f>
        <v>3715517.69</v>
      </c>
      <c r="I48" s="33">
        <f>SUM(I49:I57)</f>
        <v>3715517.69</v>
      </c>
      <c r="J48" s="34">
        <f t="shared" si="1"/>
        <v>644513.93000000017</v>
      </c>
    </row>
    <row r="49" spans="1:12" ht="15" x14ac:dyDescent="0.25">
      <c r="A49" s="14">
        <v>5100</v>
      </c>
      <c r="B49" s="14">
        <v>5100</v>
      </c>
      <c r="C49" s="26">
        <v>5100</v>
      </c>
      <c r="D49" s="27" t="s">
        <v>54</v>
      </c>
      <c r="E49" s="21">
        <v>0</v>
      </c>
      <c r="F49" s="21">
        <v>241777.98</v>
      </c>
      <c r="G49" s="21">
        <f t="shared" si="0"/>
        <v>241777.98</v>
      </c>
      <c r="H49" s="21">
        <v>0</v>
      </c>
      <c r="I49" s="21">
        <v>0</v>
      </c>
      <c r="J49" s="32">
        <f t="shared" si="1"/>
        <v>241777.98</v>
      </c>
    </row>
    <row r="50" spans="1:12" ht="15" x14ac:dyDescent="0.25">
      <c r="A50" s="14">
        <v>5200</v>
      </c>
      <c r="B50" s="14">
        <v>5200</v>
      </c>
      <c r="C50" s="26">
        <v>5200</v>
      </c>
      <c r="D50" s="27" t="s">
        <v>55</v>
      </c>
      <c r="E50" s="21">
        <v>4033667</v>
      </c>
      <c r="F50" s="21">
        <v>901.8</v>
      </c>
      <c r="G50" s="21">
        <f t="shared" si="0"/>
        <v>4034568.8</v>
      </c>
      <c r="H50" s="21">
        <v>3675872.38</v>
      </c>
      <c r="I50" s="21">
        <v>3675872.38</v>
      </c>
      <c r="J50" s="32">
        <f t="shared" si="1"/>
        <v>358696.41999999993</v>
      </c>
    </row>
    <row r="51" spans="1:12" ht="15" x14ac:dyDescent="0.25">
      <c r="A51" s="14">
        <v>5300</v>
      </c>
      <c r="B51" s="14">
        <v>5300</v>
      </c>
      <c r="C51" s="26">
        <v>5300</v>
      </c>
      <c r="D51" s="27" t="s">
        <v>56</v>
      </c>
      <c r="E51" s="25">
        <v>0</v>
      </c>
      <c r="F51" s="25">
        <v>0</v>
      </c>
      <c r="G51" s="21">
        <f t="shared" si="0"/>
        <v>0</v>
      </c>
      <c r="H51" s="21">
        <v>0</v>
      </c>
      <c r="I51" s="21">
        <v>0</v>
      </c>
      <c r="J51" s="32">
        <f t="shared" si="1"/>
        <v>0</v>
      </c>
    </row>
    <row r="52" spans="1:12" ht="15" x14ac:dyDescent="0.25">
      <c r="A52" s="14">
        <v>5400</v>
      </c>
      <c r="B52" s="14">
        <v>5400</v>
      </c>
      <c r="C52" s="26">
        <v>5400</v>
      </c>
      <c r="D52" s="27" t="s">
        <v>57</v>
      </c>
      <c r="E52" s="25">
        <v>0</v>
      </c>
      <c r="F52" s="21">
        <v>0</v>
      </c>
      <c r="G52" s="21">
        <f t="shared" si="0"/>
        <v>0</v>
      </c>
      <c r="H52" s="21">
        <v>0</v>
      </c>
      <c r="I52" s="21">
        <v>0</v>
      </c>
      <c r="J52" s="32">
        <f t="shared" si="1"/>
        <v>0</v>
      </c>
    </row>
    <row r="53" spans="1:12" ht="15" x14ac:dyDescent="0.25">
      <c r="A53" s="14">
        <v>5500</v>
      </c>
      <c r="B53" s="14">
        <v>5500</v>
      </c>
      <c r="C53" s="26">
        <v>5500</v>
      </c>
      <c r="D53" s="27" t="s">
        <v>58</v>
      </c>
      <c r="E53" s="25">
        <v>0</v>
      </c>
      <c r="F53" s="25">
        <v>0</v>
      </c>
      <c r="G53" s="21">
        <f t="shared" si="0"/>
        <v>0</v>
      </c>
      <c r="H53" s="21">
        <v>0</v>
      </c>
      <c r="I53" s="21">
        <v>0</v>
      </c>
      <c r="J53" s="32">
        <f t="shared" si="1"/>
        <v>0</v>
      </c>
    </row>
    <row r="54" spans="1:12" ht="15" x14ac:dyDescent="0.25">
      <c r="A54" s="14">
        <v>5600</v>
      </c>
      <c r="B54" s="14">
        <v>5600</v>
      </c>
      <c r="C54" s="26">
        <v>5600</v>
      </c>
      <c r="D54" s="27" t="s">
        <v>59</v>
      </c>
      <c r="E54" s="25">
        <v>0</v>
      </c>
      <c r="F54" s="21">
        <v>83684.84</v>
      </c>
      <c r="G54" s="21">
        <f t="shared" si="0"/>
        <v>83684.84</v>
      </c>
      <c r="H54" s="21">
        <v>39645.31</v>
      </c>
      <c r="I54" s="21">
        <v>39645.31</v>
      </c>
      <c r="J54" s="32">
        <f t="shared" si="1"/>
        <v>44039.53</v>
      </c>
    </row>
    <row r="55" spans="1:12" ht="15" x14ac:dyDescent="0.25">
      <c r="A55" s="14">
        <v>5700</v>
      </c>
      <c r="B55" s="14">
        <v>5700</v>
      </c>
      <c r="C55" s="26">
        <v>5700</v>
      </c>
      <c r="D55" s="27" t="s">
        <v>60</v>
      </c>
      <c r="E55" s="25">
        <v>0</v>
      </c>
      <c r="F55" s="25">
        <v>0</v>
      </c>
      <c r="G55" s="21">
        <f t="shared" si="0"/>
        <v>0</v>
      </c>
      <c r="H55" s="21">
        <v>0</v>
      </c>
      <c r="I55" s="21">
        <v>0</v>
      </c>
      <c r="J55" s="32">
        <f t="shared" si="1"/>
        <v>0</v>
      </c>
    </row>
    <row r="56" spans="1:12" ht="15" x14ac:dyDescent="0.25">
      <c r="A56" s="14">
        <v>5800</v>
      </c>
      <c r="B56" s="14">
        <v>5800</v>
      </c>
      <c r="C56" s="26">
        <v>5800</v>
      </c>
      <c r="D56" s="27" t="s">
        <v>61</v>
      </c>
      <c r="E56" s="25">
        <v>0</v>
      </c>
      <c r="F56" s="25">
        <v>0</v>
      </c>
      <c r="G56" s="21">
        <f t="shared" si="0"/>
        <v>0</v>
      </c>
      <c r="H56" s="21">
        <v>0</v>
      </c>
      <c r="I56" s="21">
        <v>0</v>
      </c>
      <c r="J56" s="32">
        <f t="shared" si="1"/>
        <v>0</v>
      </c>
    </row>
    <row r="57" spans="1:12" ht="15" x14ac:dyDescent="0.25">
      <c r="A57" s="14">
        <v>5900</v>
      </c>
      <c r="B57" s="14">
        <v>5900</v>
      </c>
      <c r="C57" s="26">
        <v>5900</v>
      </c>
      <c r="D57" s="27" t="s">
        <v>62</v>
      </c>
      <c r="E57" s="25">
        <v>0</v>
      </c>
      <c r="F57" s="25">
        <v>0</v>
      </c>
      <c r="G57" s="21">
        <f t="shared" si="0"/>
        <v>0</v>
      </c>
      <c r="H57" s="21">
        <v>0</v>
      </c>
      <c r="I57" s="21">
        <v>0</v>
      </c>
      <c r="J57" s="32">
        <f t="shared" si="1"/>
        <v>0</v>
      </c>
    </row>
    <row r="58" spans="1:12" ht="15" x14ac:dyDescent="0.25">
      <c r="A58" s="14">
        <v>6000</v>
      </c>
      <c r="B58" s="14">
        <v>6000</v>
      </c>
      <c r="C58" s="28" t="s">
        <v>63</v>
      </c>
      <c r="D58" s="29"/>
      <c r="E58" s="33">
        <f>SUM(E59:E61)</f>
        <v>383028471</v>
      </c>
      <c r="F58" s="33">
        <f>SUM(F59:F61)</f>
        <v>108827208.97</v>
      </c>
      <c r="G58" s="33">
        <f t="shared" si="0"/>
        <v>491855679.97000003</v>
      </c>
      <c r="H58" s="33">
        <f>SUM(H59:H61)</f>
        <v>249425698.53999999</v>
      </c>
      <c r="I58" s="33">
        <f>SUM(I59:I61)</f>
        <v>245277869.69999999</v>
      </c>
      <c r="J58" s="34">
        <f t="shared" si="1"/>
        <v>242429981.43000004</v>
      </c>
    </row>
    <row r="59" spans="1:12" ht="15" x14ac:dyDescent="0.25">
      <c r="A59" s="14">
        <v>6100</v>
      </c>
      <c r="B59" s="14">
        <v>6100</v>
      </c>
      <c r="C59" s="19">
        <v>6100</v>
      </c>
      <c r="D59" s="27" t="s">
        <v>64</v>
      </c>
      <c r="E59" s="25">
        <v>0</v>
      </c>
      <c r="F59" s="25">
        <v>0</v>
      </c>
      <c r="G59" s="25">
        <f t="shared" si="0"/>
        <v>0</v>
      </c>
      <c r="H59" s="35">
        <v>0</v>
      </c>
      <c r="I59" s="35">
        <v>0</v>
      </c>
      <c r="J59" s="32">
        <f t="shared" si="1"/>
        <v>0</v>
      </c>
    </row>
    <row r="60" spans="1:12" ht="15" x14ac:dyDescent="0.25">
      <c r="A60" s="14">
        <v>6200</v>
      </c>
      <c r="B60" s="14">
        <v>6200</v>
      </c>
      <c r="C60" s="26">
        <v>6200</v>
      </c>
      <c r="D60" s="27" t="s">
        <v>65</v>
      </c>
      <c r="E60" s="21">
        <v>383028471</v>
      </c>
      <c r="F60" s="21">
        <v>108827208.97</v>
      </c>
      <c r="G60" s="21">
        <f t="shared" si="0"/>
        <v>491855679.97000003</v>
      </c>
      <c r="H60" s="21">
        <v>249425698.53999999</v>
      </c>
      <c r="I60" s="21">
        <v>245277869.69999999</v>
      </c>
      <c r="J60" s="32">
        <f t="shared" si="1"/>
        <v>242429981.43000004</v>
      </c>
    </row>
    <row r="61" spans="1:12" ht="15" x14ac:dyDescent="0.25">
      <c r="A61" s="14">
        <v>6300</v>
      </c>
      <c r="B61" s="14">
        <v>6300</v>
      </c>
      <c r="C61" s="26">
        <v>6300</v>
      </c>
      <c r="D61" s="27" t="s">
        <v>66</v>
      </c>
      <c r="E61" s="25">
        <v>0</v>
      </c>
      <c r="F61" s="25">
        <v>0</v>
      </c>
      <c r="G61" s="25">
        <f t="shared" si="0"/>
        <v>0</v>
      </c>
      <c r="H61" s="35">
        <v>0</v>
      </c>
      <c r="I61" s="35">
        <v>0</v>
      </c>
      <c r="J61" s="32">
        <f t="shared" si="1"/>
        <v>0</v>
      </c>
    </row>
    <row r="62" spans="1:12" ht="15" x14ac:dyDescent="0.25">
      <c r="A62" s="14">
        <v>7000</v>
      </c>
      <c r="B62" s="14">
        <v>7000</v>
      </c>
      <c r="C62" s="28" t="s">
        <v>67</v>
      </c>
      <c r="D62" s="29"/>
      <c r="E62" s="33">
        <f>SUM(E63:E69)</f>
        <v>444000</v>
      </c>
      <c r="F62" s="33">
        <f>SUM(F63:F69)</f>
        <v>4340057.26</v>
      </c>
      <c r="G62" s="33">
        <f t="shared" si="0"/>
        <v>4784057.26</v>
      </c>
      <c r="H62" s="33">
        <f>SUM(H63:H69)</f>
        <v>0</v>
      </c>
      <c r="I62" s="33">
        <f>SUM(I63:I69)</f>
        <v>0</v>
      </c>
      <c r="J62" s="34">
        <f t="shared" si="1"/>
        <v>4784057.26</v>
      </c>
    </row>
    <row r="63" spans="1:12" ht="15" x14ac:dyDescent="0.25">
      <c r="A63" s="14">
        <v>7900</v>
      </c>
      <c r="B63" s="2">
        <v>7900</v>
      </c>
      <c r="C63" s="26">
        <v>7100</v>
      </c>
      <c r="D63" s="27" t="s">
        <v>68</v>
      </c>
      <c r="E63" s="36">
        <v>0</v>
      </c>
      <c r="F63" s="36">
        <v>0</v>
      </c>
      <c r="G63" s="37">
        <f t="shared" si="0"/>
        <v>0</v>
      </c>
      <c r="H63" s="35">
        <v>0</v>
      </c>
      <c r="I63" s="35">
        <v>0</v>
      </c>
      <c r="J63" s="32">
        <f t="shared" si="1"/>
        <v>0</v>
      </c>
    </row>
    <row r="64" spans="1:12" s="38" customFormat="1" x14ac:dyDescent="0.2">
      <c r="B64" s="39"/>
      <c r="C64" s="40">
        <v>7200</v>
      </c>
      <c r="D64" s="41" t="s">
        <v>69</v>
      </c>
      <c r="E64" s="36">
        <v>0</v>
      </c>
      <c r="F64" s="36">
        <v>0</v>
      </c>
      <c r="G64" s="37">
        <f t="shared" si="0"/>
        <v>0</v>
      </c>
      <c r="H64" s="37">
        <v>0</v>
      </c>
      <c r="I64" s="37">
        <v>0</v>
      </c>
      <c r="J64" s="37">
        <f t="shared" si="1"/>
        <v>0</v>
      </c>
      <c r="K64" s="4"/>
      <c r="L64" s="4"/>
    </row>
    <row r="65" spans="1:12" s="38" customFormat="1" x14ac:dyDescent="0.2">
      <c r="B65" s="39"/>
      <c r="C65" s="40">
        <v>7300</v>
      </c>
      <c r="D65" s="41" t="s">
        <v>70</v>
      </c>
      <c r="E65" s="36">
        <v>0</v>
      </c>
      <c r="F65" s="36">
        <v>0</v>
      </c>
      <c r="G65" s="37">
        <f t="shared" si="0"/>
        <v>0</v>
      </c>
      <c r="H65" s="37">
        <v>0</v>
      </c>
      <c r="I65" s="37">
        <v>0</v>
      </c>
      <c r="J65" s="37">
        <f t="shared" si="1"/>
        <v>0</v>
      </c>
      <c r="K65" s="4"/>
      <c r="L65" s="4"/>
    </row>
    <row r="66" spans="1:12" s="38" customFormat="1" x14ac:dyDescent="0.2">
      <c r="B66" s="39"/>
      <c r="C66" s="40">
        <v>7400</v>
      </c>
      <c r="D66" s="41" t="s">
        <v>71</v>
      </c>
      <c r="E66" s="36">
        <v>0</v>
      </c>
      <c r="F66" s="36">
        <v>0</v>
      </c>
      <c r="G66" s="37">
        <f t="shared" si="0"/>
        <v>0</v>
      </c>
      <c r="H66" s="37">
        <v>0</v>
      </c>
      <c r="I66" s="37">
        <v>0</v>
      </c>
      <c r="J66" s="37">
        <f t="shared" si="1"/>
        <v>0</v>
      </c>
      <c r="K66" s="4"/>
      <c r="L66" s="4"/>
    </row>
    <row r="67" spans="1:12" s="38" customFormat="1" x14ac:dyDescent="0.2">
      <c r="B67" s="39"/>
      <c r="C67" s="40">
        <v>7500</v>
      </c>
      <c r="D67" s="41" t="s">
        <v>72</v>
      </c>
      <c r="E67" s="36">
        <v>0</v>
      </c>
      <c r="F67" s="36">
        <v>0</v>
      </c>
      <c r="G67" s="37">
        <f t="shared" si="0"/>
        <v>0</v>
      </c>
      <c r="H67" s="37">
        <v>0</v>
      </c>
      <c r="I67" s="37">
        <v>0</v>
      </c>
      <c r="J67" s="37">
        <f t="shared" si="1"/>
        <v>0</v>
      </c>
      <c r="K67" s="4"/>
      <c r="L67" s="4"/>
    </row>
    <row r="68" spans="1:12" s="38" customFormat="1" x14ac:dyDescent="0.2">
      <c r="B68" s="39"/>
      <c r="C68" s="40">
        <v>7600</v>
      </c>
      <c r="D68" s="41" t="s">
        <v>73</v>
      </c>
      <c r="E68" s="36">
        <v>0</v>
      </c>
      <c r="F68" s="36">
        <v>0</v>
      </c>
      <c r="G68" s="37">
        <f t="shared" si="0"/>
        <v>0</v>
      </c>
      <c r="H68" s="37">
        <v>0</v>
      </c>
      <c r="I68" s="37">
        <v>0</v>
      </c>
      <c r="J68" s="37">
        <f t="shared" si="1"/>
        <v>0</v>
      </c>
      <c r="K68" s="4"/>
      <c r="L68" s="4"/>
    </row>
    <row r="69" spans="1:12" x14ac:dyDescent="0.2">
      <c r="A69" s="4"/>
      <c r="C69" s="42">
        <v>7900</v>
      </c>
      <c r="D69" s="41" t="s">
        <v>74</v>
      </c>
      <c r="E69" s="35">
        <v>444000</v>
      </c>
      <c r="F69" s="35">
        <v>4340057.26</v>
      </c>
      <c r="G69" s="43">
        <f t="shared" si="0"/>
        <v>4784057.26</v>
      </c>
      <c r="H69" s="43">
        <v>0</v>
      </c>
      <c r="I69" s="43">
        <v>0</v>
      </c>
      <c r="J69" s="43">
        <f t="shared" si="1"/>
        <v>4784057.26</v>
      </c>
    </row>
    <row r="70" spans="1:12" s="38" customFormat="1" x14ac:dyDescent="0.2">
      <c r="B70" s="39"/>
      <c r="C70" s="28" t="s">
        <v>75</v>
      </c>
      <c r="D70" s="29"/>
      <c r="E70" s="36">
        <f>SUM(E71:E73)</f>
        <v>0</v>
      </c>
      <c r="F70" s="36">
        <f>SUM(F71:F73)</f>
        <v>0</v>
      </c>
      <c r="G70" s="37">
        <f t="shared" si="0"/>
        <v>0</v>
      </c>
      <c r="H70" s="37">
        <f>SUM(H71:H73)</f>
        <v>0</v>
      </c>
      <c r="I70" s="37">
        <f>SUM(I71:I73)</f>
        <v>0</v>
      </c>
      <c r="J70" s="37">
        <f t="shared" si="1"/>
        <v>0</v>
      </c>
    </row>
    <row r="71" spans="1:12" s="38" customFormat="1" x14ac:dyDescent="0.2">
      <c r="B71" s="39"/>
      <c r="C71" s="40">
        <v>8100</v>
      </c>
      <c r="D71" s="41" t="s">
        <v>76</v>
      </c>
      <c r="E71" s="36">
        <v>0</v>
      </c>
      <c r="F71" s="36">
        <v>0</v>
      </c>
      <c r="G71" s="37">
        <f t="shared" si="0"/>
        <v>0</v>
      </c>
      <c r="H71" s="37">
        <v>0</v>
      </c>
      <c r="I71" s="37">
        <v>0</v>
      </c>
      <c r="J71" s="37">
        <f t="shared" si="1"/>
        <v>0</v>
      </c>
      <c r="K71" s="4"/>
      <c r="L71" s="4"/>
    </row>
    <row r="72" spans="1:12" s="38" customFormat="1" x14ac:dyDescent="0.2">
      <c r="B72" s="39"/>
      <c r="C72" s="40">
        <v>8300</v>
      </c>
      <c r="D72" s="41" t="s">
        <v>77</v>
      </c>
      <c r="E72" s="36">
        <v>0</v>
      </c>
      <c r="F72" s="36">
        <v>0</v>
      </c>
      <c r="G72" s="37">
        <f t="shared" si="0"/>
        <v>0</v>
      </c>
      <c r="H72" s="37">
        <v>0</v>
      </c>
      <c r="I72" s="37">
        <v>0</v>
      </c>
      <c r="J72" s="37">
        <f t="shared" si="1"/>
        <v>0</v>
      </c>
      <c r="K72" s="4"/>
      <c r="L72" s="4"/>
    </row>
    <row r="73" spans="1:12" s="38" customFormat="1" x14ac:dyDescent="0.2">
      <c r="B73" s="39"/>
      <c r="C73" s="40">
        <v>8500</v>
      </c>
      <c r="D73" s="41" t="s">
        <v>78</v>
      </c>
      <c r="E73" s="36">
        <v>0</v>
      </c>
      <c r="F73" s="36">
        <v>0</v>
      </c>
      <c r="G73" s="37">
        <f t="shared" si="0"/>
        <v>0</v>
      </c>
      <c r="H73" s="37">
        <v>0</v>
      </c>
      <c r="I73" s="37">
        <v>0</v>
      </c>
      <c r="J73" s="37">
        <f t="shared" si="1"/>
        <v>0</v>
      </c>
      <c r="K73" s="4"/>
      <c r="L73" s="4"/>
    </row>
    <row r="74" spans="1:12" s="38" customFormat="1" x14ac:dyDescent="0.2">
      <c r="B74" s="39"/>
      <c r="C74" s="28" t="s">
        <v>79</v>
      </c>
      <c r="D74" s="29"/>
      <c r="E74" s="36">
        <f>SUM(E75:E81)</f>
        <v>0</v>
      </c>
      <c r="F74" s="36">
        <f>SUM(F75:F81)</f>
        <v>0</v>
      </c>
      <c r="G74" s="37">
        <f t="shared" si="0"/>
        <v>0</v>
      </c>
      <c r="H74" s="37">
        <f>SUM(H75:H81)</f>
        <v>0</v>
      </c>
      <c r="I74" s="37">
        <f>SUM(I75:I81)</f>
        <v>0</v>
      </c>
      <c r="J74" s="37">
        <f t="shared" si="1"/>
        <v>0</v>
      </c>
    </row>
    <row r="75" spans="1:12" s="38" customFormat="1" x14ac:dyDescent="0.2">
      <c r="B75" s="39"/>
      <c r="C75" s="40">
        <v>9100</v>
      </c>
      <c r="D75" s="41" t="s">
        <v>80</v>
      </c>
      <c r="E75" s="36">
        <v>0</v>
      </c>
      <c r="F75" s="36">
        <v>0</v>
      </c>
      <c r="G75" s="37">
        <f t="shared" ref="G75:G81" si="2">E75+F75</f>
        <v>0</v>
      </c>
      <c r="H75" s="37">
        <v>0</v>
      </c>
      <c r="I75" s="37">
        <v>0</v>
      </c>
      <c r="J75" s="37">
        <f t="shared" ref="J75:J81" si="3">G75-H75</f>
        <v>0</v>
      </c>
      <c r="K75" s="4"/>
      <c r="L75" s="4"/>
    </row>
    <row r="76" spans="1:12" s="38" customFormat="1" x14ac:dyDescent="0.2">
      <c r="B76" s="39"/>
      <c r="C76" s="40">
        <v>9200</v>
      </c>
      <c r="D76" s="41" t="s">
        <v>81</v>
      </c>
      <c r="E76" s="36">
        <v>0</v>
      </c>
      <c r="F76" s="36">
        <v>0</v>
      </c>
      <c r="G76" s="37">
        <f t="shared" si="2"/>
        <v>0</v>
      </c>
      <c r="H76" s="37">
        <v>0</v>
      </c>
      <c r="I76" s="37">
        <v>0</v>
      </c>
      <c r="J76" s="37">
        <f t="shared" si="3"/>
        <v>0</v>
      </c>
      <c r="K76" s="4"/>
      <c r="L76" s="4"/>
    </row>
    <row r="77" spans="1:12" s="38" customFormat="1" x14ac:dyDescent="0.2">
      <c r="B77" s="39"/>
      <c r="C77" s="40">
        <v>9300</v>
      </c>
      <c r="D77" s="41" t="s">
        <v>82</v>
      </c>
      <c r="E77" s="36">
        <v>0</v>
      </c>
      <c r="F77" s="36">
        <v>0</v>
      </c>
      <c r="G77" s="37">
        <f t="shared" si="2"/>
        <v>0</v>
      </c>
      <c r="H77" s="37">
        <v>0</v>
      </c>
      <c r="I77" s="37">
        <v>0</v>
      </c>
      <c r="J77" s="37">
        <f t="shared" si="3"/>
        <v>0</v>
      </c>
      <c r="K77" s="4"/>
      <c r="L77" s="4"/>
    </row>
    <row r="78" spans="1:12" s="38" customFormat="1" x14ac:dyDescent="0.2">
      <c r="B78" s="39"/>
      <c r="C78" s="40">
        <v>9400</v>
      </c>
      <c r="D78" s="41" t="s">
        <v>83</v>
      </c>
      <c r="E78" s="36">
        <v>0</v>
      </c>
      <c r="F78" s="36">
        <v>0</v>
      </c>
      <c r="G78" s="37">
        <f t="shared" si="2"/>
        <v>0</v>
      </c>
      <c r="H78" s="37">
        <v>0</v>
      </c>
      <c r="I78" s="37">
        <v>0</v>
      </c>
      <c r="J78" s="37">
        <f t="shared" si="3"/>
        <v>0</v>
      </c>
      <c r="K78" s="4"/>
      <c r="L78" s="4"/>
    </row>
    <row r="79" spans="1:12" s="38" customFormat="1" x14ac:dyDescent="0.2">
      <c r="B79" s="39"/>
      <c r="C79" s="40">
        <v>9500</v>
      </c>
      <c r="D79" s="41" t="s">
        <v>84</v>
      </c>
      <c r="E79" s="36">
        <v>0</v>
      </c>
      <c r="F79" s="36">
        <v>0</v>
      </c>
      <c r="G79" s="37">
        <f t="shared" si="2"/>
        <v>0</v>
      </c>
      <c r="H79" s="37">
        <v>0</v>
      </c>
      <c r="I79" s="37">
        <v>0</v>
      </c>
      <c r="J79" s="37">
        <f t="shared" si="3"/>
        <v>0</v>
      </c>
      <c r="K79" s="4"/>
      <c r="L79" s="4"/>
    </row>
    <row r="80" spans="1:12" s="38" customFormat="1" x14ac:dyDescent="0.2">
      <c r="B80" s="39"/>
      <c r="C80" s="40">
        <v>9600</v>
      </c>
      <c r="D80" s="41" t="s">
        <v>85</v>
      </c>
      <c r="E80" s="36">
        <v>0</v>
      </c>
      <c r="F80" s="36">
        <v>0</v>
      </c>
      <c r="G80" s="37">
        <f t="shared" si="2"/>
        <v>0</v>
      </c>
      <c r="H80" s="37">
        <v>0</v>
      </c>
      <c r="I80" s="37">
        <v>0</v>
      </c>
      <c r="J80" s="37">
        <f t="shared" si="3"/>
        <v>0</v>
      </c>
      <c r="K80" s="4"/>
      <c r="L80" s="4"/>
    </row>
    <row r="81" spans="1:12" s="38" customFormat="1" x14ac:dyDescent="0.2">
      <c r="B81" s="39"/>
      <c r="C81" s="44">
        <v>9900</v>
      </c>
      <c r="D81" s="45" t="s">
        <v>86</v>
      </c>
      <c r="E81" s="46">
        <v>0</v>
      </c>
      <c r="F81" s="46">
        <v>0</v>
      </c>
      <c r="G81" s="47">
        <f t="shared" si="2"/>
        <v>0</v>
      </c>
      <c r="H81" s="47">
        <v>0</v>
      </c>
      <c r="I81" s="47">
        <v>0</v>
      </c>
      <c r="J81" s="47">
        <f t="shared" si="3"/>
        <v>0</v>
      </c>
      <c r="K81" s="4"/>
      <c r="L81" s="4"/>
    </row>
    <row r="82" spans="1:12" s="38" customFormat="1" x14ac:dyDescent="0.2">
      <c r="B82" s="39"/>
      <c r="C82" s="48"/>
      <c r="D82" s="49" t="s">
        <v>87</v>
      </c>
      <c r="E82" s="50">
        <f>+E10+E18+E28+E38+E48+E58+E62+E70+E74</f>
        <v>462433217.31999999</v>
      </c>
      <c r="F82" s="50">
        <f t="shared" ref="F82:I82" si="4">+F10+F18+F28+F38+F48+F58+F62+F70+F74</f>
        <v>210424051.42000002</v>
      </c>
      <c r="G82" s="51">
        <f t="shared" si="4"/>
        <v>672857268.74000001</v>
      </c>
      <c r="H82" s="51">
        <f t="shared" si="4"/>
        <v>314735215.74000001</v>
      </c>
      <c r="I82" s="51">
        <f t="shared" si="4"/>
        <v>310520354.15999997</v>
      </c>
      <c r="J82" s="51">
        <f>+J10+J18+J28+J38+J48+J58+J62+J70+J74</f>
        <v>358122053</v>
      </c>
      <c r="K82" s="4"/>
      <c r="L82" s="4"/>
    </row>
    <row r="83" spans="1:12" x14ac:dyDescent="0.2">
      <c r="A83" s="4"/>
      <c r="C83" s="52" t="s">
        <v>88</v>
      </c>
      <c r="D83" s="53"/>
      <c r="E83" s="54"/>
      <c r="F83" s="54"/>
      <c r="G83" s="55"/>
      <c r="H83" s="55"/>
      <c r="I83" s="55"/>
      <c r="J83" s="55"/>
    </row>
    <row r="84" spans="1:12" x14ac:dyDescent="0.2">
      <c r="A84" s="4"/>
      <c r="D84" s="53"/>
      <c r="E84" s="54"/>
      <c r="F84" s="54"/>
      <c r="G84" s="54"/>
      <c r="H84" s="54"/>
      <c r="I84" s="54"/>
      <c r="J84" s="57"/>
    </row>
    <row r="85" spans="1:12" s="1" customFormat="1" x14ac:dyDescent="0.2">
      <c r="B85" s="2"/>
      <c r="C85" s="56"/>
      <c r="D85" s="4"/>
      <c r="E85" s="58" t="str">
        <f>IF(E82='[1]C ADMON'!C12," ","ERROR")</f>
        <v xml:space="preserve"> </v>
      </c>
      <c r="F85" s="58" t="str">
        <f>IF(F82='[1]C ADMON'!D12," ","ERROR")</f>
        <v xml:space="preserve"> </v>
      </c>
      <c r="G85" s="58" t="str">
        <f>IF(G82='[1]C ADMON'!E12," ","ERROR")</f>
        <v xml:space="preserve"> </v>
      </c>
      <c r="H85" s="58" t="str">
        <f>IF(H82='[1]C ADMON'!F12," ","ERROR")</f>
        <v xml:space="preserve"> </v>
      </c>
      <c r="I85" s="58" t="str">
        <f>IF(I82='[1]C ADMON'!G12," ","ERROR")</f>
        <v xml:space="preserve"> </v>
      </c>
      <c r="J85" s="59" t="str">
        <f>IF(J82='[1]C ADMON'!H12," ","ERROR")</f>
        <v xml:space="preserve"> </v>
      </c>
      <c r="K85" s="55"/>
      <c r="L85" s="4"/>
    </row>
    <row r="86" spans="1:12" s="1" customFormat="1" x14ac:dyDescent="0.2">
      <c r="B86" s="2"/>
      <c r="C86" s="56"/>
      <c r="D86" s="60"/>
      <c r="E86" s="56"/>
      <c r="F86" s="56"/>
      <c r="G86" s="61"/>
      <c r="H86" s="61"/>
      <c r="I86" s="61"/>
      <c r="J86" s="56"/>
      <c r="K86" s="4"/>
      <c r="L86" s="4"/>
    </row>
    <row r="87" spans="1:12" s="1" customFormat="1" ht="15" customHeight="1" x14ac:dyDescent="0.2">
      <c r="B87" s="2"/>
      <c r="C87" s="56"/>
      <c r="D87" s="62" t="s">
        <v>89</v>
      </c>
      <c r="E87" s="4"/>
      <c r="F87" s="4"/>
      <c r="G87" s="63" t="s">
        <v>90</v>
      </c>
      <c r="H87" s="63"/>
      <c r="I87" s="63"/>
      <c r="J87" s="64"/>
      <c r="K87" s="4"/>
      <c r="L87" s="4"/>
    </row>
    <row r="88" spans="1:12" s="1" customFormat="1" ht="15" customHeight="1" x14ac:dyDescent="0.2">
      <c r="B88" s="2"/>
      <c r="C88" s="56"/>
      <c r="D88" s="62" t="s">
        <v>91</v>
      </c>
      <c r="E88" s="4"/>
      <c r="F88" s="4"/>
      <c r="G88" s="65" t="s">
        <v>92</v>
      </c>
      <c r="H88" s="65"/>
      <c r="I88" s="65"/>
      <c r="J88" s="66"/>
      <c r="K88" s="4"/>
      <c r="L88" s="4"/>
    </row>
    <row r="89" spans="1:12" x14ac:dyDescent="0.2">
      <c r="A89" s="4"/>
    </row>
    <row r="90" spans="1:12" x14ac:dyDescent="0.2">
      <c r="A90" s="4"/>
      <c r="E90" s="67" t="str">
        <f>IF(E82='[1]C ADMON'!C45," ","ERROR")</f>
        <v xml:space="preserve"> </v>
      </c>
      <c r="F90" s="67" t="str">
        <f>IF(F82='[1]C ADMON'!D45," ","ERROR")</f>
        <v xml:space="preserve"> </v>
      </c>
      <c r="G90" s="67" t="str">
        <f>IF(G82='[1]C ADMON'!E45," ","ERROR")</f>
        <v xml:space="preserve"> </v>
      </c>
      <c r="H90" s="67" t="str">
        <f>IF(H82='[1]C ADMON'!F45," ","ERROR")</f>
        <v xml:space="preserve"> </v>
      </c>
      <c r="I90" s="67" t="str">
        <f>IF(I82='[1]C ADMON'!G45," ","ERROR")</f>
        <v xml:space="preserve"> </v>
      </c>
      <c r="J90" s="67" t="str">
        <f>IF(J82='[1]C ADMON'!H45," ","ERROR")</f>
        <v xml:space="preserve"> </v>
      </c>
    </row>
    <row r="91" spans="1:12" x14ac:dyDescent="0.2">
      <c r="A91" s="4"/>
      <c r="E91" s="68"/>
      <c r="F91" s="68"/>
      <c r="G91" s="68"/>
      <c r="H91" s="68"/>
      <c r="I91" s="68"/>
      <c r="J91" s="68"/>
    </row>
    <row r="92" spans="1:12" x14ac:dyDescent="0.2">
      <c r="A92" s="4"/>
      <c r="E92" s="68"/>
      <c r="F92" s="68"/>
      <c r="G92" s="68"/>
      <c r="H92" s="68"/>
      <c r="I92" s="68"/>
      <c r="J92" s="68"/>
    </row>
    <row r="93" spans="1:12" x14ac:dyDescent="0.2">
      <c r="A93" s="4"/>
    </row>
    <row r="94" spans="1:12" x14ac:dyDescent="0.2">
      <c r="A94" s="4"/>
    </row>
    <row r="95" spans="1:12" x14ac:dyDescent="0.2">
      <c r="A95" s="4"/>
    </row>
    <row r="96" spans="1:12" x14ac:dyDescent="0.2">
      <c r="A96" s="4"/>
    </row>
    <row r="97" spans="1:1" x14ac:dyDescent="0.2">
      <c r="A97" s="4"/>
    </row>
    <row r="98" spans="1:1" x14ac:dyDescent="0.2">
      <c r="A98" s="4"/>
    </row>
  </sheetData>
  <mergeCells count="19">
    <mergeCell ref="C62:D62"/>
    <mergeCell ref="C70:D70"/>
    <mergeCell ref="C74:D74"/>
    <mergeCell ref="G87:I87"/>
    <mergeCell ref="G88:I88"/>
    <mergeCell ref="C10:D10"/>
    <mergeCell ref="C18:D18"/>
    <mergeCell ref="C28:D28"/>
    <mergeCell ref="C38:D38"/>
    <mergeCell ref="C48:D48"/>
    <mergeCell ref="C58:D58"/>
    <mergeCell ref="C1:J1"/>
    <mergeCell ref="C2:J2"/>
    <mergeCell ref="D3:J3"/>
    <mergeCell ref="C4:J4"/>
    <mergeCell ref="E5:I5"/>
    <mergeCell ref="C7:D9"/>
    <mergeCell ref="E7:I7"/>
    <mergeCell ref="J7:J8"/>
  </mergeCells>
  <pageMargins left="0.51181102362204722" right="0.39370078740157483" top="0.27559055118110237" bottom="0.15748031496062992" header="0.15748031496062992" footer="0.15748031496062992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2019-10-18T20:22:24Z</dcterms:created>
  <dcterms:modified xsi:type="dcterms:W3CDTF">2019-10-18T20:32:36Z</dcterms:modified>
</cp:coreProperties>
</file>