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2do-trimestre/trimestral/1-contable/excel/"/>
    </mc:Choice>
  </mc:AlternateContent>
  <xr:revisionPtr revIDLastSave="0" documentId="8_{0D2376F3-2481-45FA-822C-3789C2B35251}" xr6:coauthVersionLast="45" xr6:coauthVersionMax="45" xr10:uidLastSave="{00000000-0000-0000-0000-000000000000}"/>
  <bookViews>
    <workbookView xWindow="-120" yWindow="-120" windowWidth="29040" windowHeight="15840" xr2:uid="{C1CDF584-DBA7-4C75-8F9A-7094599BC162}"/>
  </bookViews>
  <sheets>
    <sheet name="EFE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'EFE '!#REF!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3" i="1" l="1"/>
  <c r="G52" i="1" s="1"/>
  <c r="F53" i="1"/>
  <c r="F52" i="1" s="1"/>
  <c r="G48" i="1"/>
  <c r="G47" i="1" s="1"/>
  <c r="G57" i="1" s="1"/>
  <c r="F48" i="1"/>
  <c r="F47" i="1" s="1"/>
  <c r="F57" i="1" s="1"/>
  <c r="G40" i="1"/>
  <c r="F40" i="1"/>
  <c r="G36" i="1"/>
  <c r="G44" i="1" s="1"/>
  <c r="F36" i="1"/>
  <c r="F44" i="1" s="1"/>
  <c r="G16" i="1"/>
  <c r="F16" i="1"/>
  <c r="G5" i="1"/>
  <c r="G33" i="1" s="1"/>
  <c r="F5" i="1"/>
  <c r="F33" i="1" s="1"/>
  <c r="F59" i="1" l="1"/>
  <c r="F62" i="1" s="1"/>
  <c r="G59" i="1"/>
</calcChain>
</file>

<file path=xl/sharedStrings.xml><?xml version="1.0" encoding="utf-8"?>
<sst xmlns="http://schemas.openxmlformats.org/spreadsheetml/2006/main" count="68" uniqueCount="59">
  <si>
    <t>Instituto de Infraestructura Fisica Educativa  de Guanajuato
Estado de Flujos de Efectivo
Del 1 de Enero al 30 de junio de 2020</t>
  </si>
  <si>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</si>
  <si>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</si>
  <si>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</si>
  <si>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</si>
  <si>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</si>
  <si>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</si>
  <si>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</si>
  <si>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</si>
  <si>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</si>
  <si>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</si>
  <si>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</si>
  <si>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</si>
  <si>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</si>
  <si>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Otros Orígenes de Operación</t>
  </si>
  <si>
    <t>xx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</si>
  <si>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</si>
  <si>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</si>
  <si>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</si>
  <si>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</si>
  <si>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</si>
  <si>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</si>
  <si>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</si>
  <si>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</si>
  <si>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</si>
  <si>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</si>
  <si>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</si>
  <si>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</si>
  <si>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</si>
  <si>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</si>
  <si>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</si>
  <si>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</si>
  <si>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</si>
  <si>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</si>
  <si>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</si>
  <si>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</si>
  <si>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</si>
  <si>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</si>
  <si>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1240-1250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</si>
  <si>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</si>
  <si>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</si>
  <si>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</si>
  <si>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</si>
  <si>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</si>
  <si>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</si>
  <si>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</si>
  <si>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</si>
  <si>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</si>
  <si>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</si>
  <si>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</si>
  <si>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</si>
  <si>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</si>
  <si>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“Bajo protesta de decir verdad declaramos que los Estados Financieros y sus notas, son razonablemente correctos y son responsabilidad del emisor”.</t>
  </si>
  <si>
    <t>_______________________</t>
  </si>
  <si>
    <t>__________________________</t>
  </si>
  <si>
    <t>Ing. Pedro Peredo Medina</t>
  </si>
  <si>
    <t>C.P. Cecilio Zamarripa Aguirre</t>
  </si>
  <si>
    <t xml:space="preserve">     Director General</t>
  </si>
  <si>
    <t xml:space="preserve"> 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</si>
</sst>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1" fillId="0" borderId="0" xfId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 indent="5"/>
    </xf>
    <xf numFmtId="0" fontId="2" fillId="2" borderId="6" xfId="1" applyFont="1" applyFill="1" applyBorder="1" applyAlignment="1">
      <alignment horizontal="left" vertical="center" wrapText="1" indent="5"/>
    </xf>
    <xf numFmtId="0" fontId="2" fillId="0" borderId="7" xfId="1" applyFont="1" applyBorder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 applyProtection="1">
      <alignment horizontal="center" vertical="top" wrapText="1"/>
      <protection locked="0"/>
    </xf>
    <xf numFmtId="0" fontId="2" fillId="0" borderId="8" xfId="1" applyFont="1" applyBorder="1" applyAlignment="1" applyProtection="1">
      <alignment horizontal="center" vertical="top" wrapText="1"/>
      <protection locked="0"/>
    </xf>
    <xf numFmtId="0" fontId="1" fillId="0" borderId="7" xfId="1" applyBorder="1" applyProtection="1">
      <protection locked="0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left" vertical="top" wrapText="1" indent="1"/>
    </xf>
    <xf numFmtId="3" fontId="2" fillId="0" borderId="0" xfId="1" applyNumberFormat="1" applyFont="1" applyAlignment="1" applyProtection="1">
      <alignment vertical="top" wrapText="1"/>
      <protection locked="0"/>
    </xf>
    <xf numFmtId="3" fontId="2" fillId="0" borderId="8" xfId="1" applyNumberFormat="1" applyFont="1" applyBorder="1" applyAlignment="1" applyProtection="1">
      <alignment vertical="top" wrapText="1"/>
      <protection locked="0"/>
    </xf>
    <xf numFmtId="0" fontId="3" fillId="0" borderId="7" xfId="1" applyFont="1" applyBorder="1" applyProtection="1">
      <protection locked="0"/>
    </xf>
    <xf numFmtId="0" fontId="1" fillId="0" borderId="0" xfId="1" applyAlignment="1">
      <alignment horizontal="left" vertical="top" wrapText="1"/>
    </xf>
    <xf numFmtId="3" fontId="1" fillId="0" borderId="0" xfId="1" applyNumberFormat="1" applyAlignment="1" applyProtection="1">
      <alignment vertical="top" wrapText="1"/>
      <protection locked="0"/>
    </xf>
    <xf numFmtId="3" fontId="1" fillId="0" borderId="8" xfId="1" applyNumberFormat="1" applyBorder="1" applyAlignment="1" applyProtection="1">
      <alignment vertical="top" wrapText="1"/>
      <protection locked="0"/>
    </xf>
    <xf numFmtId="3" fontId="1" fillId="0" borderId="0" xfId="1" applyNumberFormat="1" applyAlignment="1" applyProtection="1">
      <alignment vertical="center" wrapText="1"/>
      <protection locked="0"/>
    </xf>
    <xf numFmtId="3" fontId="1" fillId="0" borderId="8" xfId="1" applyNumberFormat="1" applyBorder="1" applyAlignment="1" applyProtection="1">
      <alignment vertical="center" wrapText="1"/>
      <protection locked="0"/>
    </xf>
    <xf numFmtId="3" fontId="1" fillId="0" borderId="0" xfId="1" applyNumberFormat="1" applyProtection="1">
      <protection locked="0"/>
    </xf>
    <xf numFmtId="0" fontId="4" fillId="0" borderId="7" xfId="1" applyFont="1" applyBorder="1" applyAlignment="1">
      <alignment vertical="top"/>
    </xf>
    <xf numFmtId="0" fontId="2" fillId="0" borderId="0" xfId="1" applyFont="1" applyAlignment="1">
      <alignment vertical="top" wrapText="1"/>
    </xf>
    <xf numFmtId="0" fontId="2" fillId="0" borderId="7" xfId="1" applyFont="1" applyBorder="1" applyAlignment="1">
      <alignment vertical="top"/>
    </xf>
    <xf numFmtId="0" fontId="1" fillId="0" borderId="0" xfId="1" applyAlignment="1">
      <alignment horizontal="left" vertical="top" wrapText="1" indent="1"/>
    </xf>
    <xf numFmtId="0" fontId="1" fillId="0" borderId="9" xfId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0" xfId="1" applyBorder="1" applyAlignment="1">
      <alignment vertical="top" wrapText="1"/>
    </xf>
    <xf numFmtId="4" fontId="1" fillId="0" borderId="11" xfId="1" applyNumberFormat="1" applyBorder="1" applyAlignment="1">
      <alignment vertical="top"/>
    </xf>
    <xf numFmtId="0" fontId="5" fillId="0" borderId="2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</cellXfs>
  <cellStyles count="2">
    <cellStyle name="Normal" xfId="0" builtinId="0"/>
    <cellStyle name="Normal 2 2" xfId="1" xr:uid="{60852559-DBBF-4634-AEA2-E8960C0EC8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JUNIO\CUENTA%20PUBLICA%202DO%20TRIMESTRE%202020%20AMB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AABE2-30C2-4045-BAF2-65ACD47039AF}">
  <sheetPr>
    <tabColor rgb="FF973983"/>
    <pageSetUpPr fitToPage="1"/>
  </sheetPr>
  <dimension ref="C2:H71"/>
  <sheetViews>
    <sheetView showGridLines="0" tabSelected="1" topLeftCell="A24" zoomScaleNormal="100" workbookViewId="0">
      <selection activeCell="E55" sqref="E55"/>
    </sheetView>
  </sheetViews>
  <sheetFormatPr baseColWidth="10" defaultColWidth="12" defaultRowHeight="12.75" x14ac:dyDescent="0.2"/>
  <cols>
    <col min="1" max="2" width="12" style="4"/>
    <col min="3" max="3" width="15" style="4" customWidth="1"/>
    <col min="4" max="4" width="1.83203125" style="4" customWidth="1"/>
    <col min="5" max="5" width="90.1640625" style="4" customWidth="1"/>
    <col min="6" max="6" width="15.83203125" style="4" customWidth="1"/>
    <col min="7" max="7" width="16.6640625" style="4" customWidth="1"/>
    <col min="8" max="8" width="14.5" style="4" customWidth="1"/>
    <col min="9" max="16384" width="12" style="4"/>
  </cols>
  <sheetData>
    <row r="2" spans="3:8" ht="39.950000000000003" customHeight="1" x14ac:dyDescent="0.2">
      <c r="C2" s="1" t="s">
        <v>0</v>
      </c>
      <c r="D2" s="2"/>
      <c r="E2" s="2"/>
      <c r="F2" s="2"/>
      <c r="G2" s="3"/>
    </row>
    <row r="3" spans="3:8" ht="15" customHeight="1" x14ac:dyDescent="0.2">
      <c r="C3" s="5" t="s">
        <v>1</v>
      </c>
      <c r="D3" s="6"/>
      <c r="E3" s="6"/>
      <c r="F3" s="7">
        <v>2020</v>
      </c>
      <c r="G3" s="8">
        <v>2019</v>
      </c>
    </row>
    <row r="4" spans="3:8" x14ac:dyDescent="0.2">
      <c r="C4" s="9" t="s">
        <v>2</v>
      </c>
      <c r="E4" s="10"/>
      <c r="F4" s="11"/>
      <c r="G4" s="12"/>
    </row>
    <row r="5" spans="3:8" x14ac:dyDescent="0.2">
      <c r="C5" s="13"/>
      <c r="D5" s="14" t="s">
        <v>3</v>
      </c>
      <c r="E5" s="15"/>
      <c r="F5" s="16">
        <f>SUM(F6:F15)</f>
        <v>49497666.350000001</v>
      </c>
      <c r="G5" s="17">
        <f>SUM(G6:G15)</f>
        <v>217062165.60999998</v>
      </c>
    </row>
    <row r="6" spans="3:8" x14ac:dyDescent="0.2">
      <c r="C6" s="18">
        <v>4110</v>
      </c>
      <c r="E6" s="19" t="s">
        <v>4</v>
      </c>
      <c r="F6" s="20">
        <v>0</v>
      </c>
      <c r="G6" s="21">
        <v>0</v>
      </c>
    </row>
    <row r="7" spans="3:8" x14ac:dyDescent="0.2">
      <c r="C7" s="18">
        <v>4120</v>
      </c>
      <c r="E7" s="19" t="s">
        <v>5</v>
      </c>
      <c r="F7" s="20">
        <v>0</v>
      </c>
      <c r="G7" s="21">
        <v>0</v>
      </c>
    </row>
    <row r="8" spans="3:8" x14ac:dyDescent="0.2">
      <c r="C8" s="18">
        <v>4130</v>
      </c>
      <c r="E8" s="19" t="s">
        <v>6</v>
      </c>
      <c r="F8" s="20">
        <v>0</v>
      </c>
      <c r="G8" s="21">
        <v>0</v>
      </c>
    </row>
    <row r="9" spans="3:8" x14ac:dyDescent="0.2">
      <c r="C9" s="18">
        <v>4140</v>
      </c>
      <c r="E9" s="19" t="s">
        <v>7</v>
      </c>
      <c r="F9" s="20">
        <v>0</v>
      </c>
      <c r="G9" s="21">
        <v>0</v>
      </c>
    </row>
    <row r="10" spans="3:8" x14ac:dyDescent="0.2">
      <c r="C10" s="18">
        <v>4150</v>
      </c>
      <c r="E10" s="19" t="s">
        <v>8</v>
      </c>
      <c r="F10" s="20">
        <v>0</v>
      </c>
      <c r="G10" s="21">
        <v>0</v>
      </c>
    </row>
    <row r="11" spans="3:8" x14ac:dyDescent="0.2">
      <c r="C11" s="18">
        <v>4160</v>
      </c>
      <c r="E11" s="19" t="s">
        <v>9</v>
      </c>
      <c r="F11" s="20">
        <v>0</v>
      </c>
      <c r="G11" s="21">
        <v>0</v>
      </c>
    </row>
    <row r="12" spans="3:8" x14ac:dyDescent="0.2">
      <c r="C12" s="18">
        <v>4170</v>
      </c>
      <c r="E12" s="19" t="s">
        <v>10</v>
      </c>
      <c r="F12" s="20">
        <v>69250</v>
      </c>
      <c r="G12" s="21">
        <v>1065001.57</v>
      </c>
    </row>
    <row r="13" spans="3:8" ht="25.5" x14ac:dyDescent="0.2">
      <c r="C13" s="18">
        <v>4210</v>
      </c>
      <c r="E13" s="19" t="s">
        <v>11</v>
      </c>
      <c r="F13" s="22">
        <v>0</v>
      </c>
      <c r="G13" s="23">
        <v>105490307.23999999</v>
      </c>
    </row>
    <row r="14" spans="3:8" x14ac:dyDescent="0.2">
      <c r="C14" s="18">
        <v>4220</v>
      </c>
      <c r="E14" s="19" t="s">
        <v>12</v>
      </c>
      <c r="F14" s="20">
        <v>47886864.140000001</v>
      </c>
      <c r="G14" s="21">
        <v>104140015.78</v>
      </c>
    </row>
    <row r="15" spans="3:8" x14ac:dyDescent="0.2">
      <c r="C15" s="18" t="s">
        <v>13</v>
      </c>
      <c r="E15" s="19" t="s">
        <v>14</v>
      </c>
      <c r="F15" s="20">
        <v>1541552.21</v>
      </c>
      <c r="G15" s="21">
        <v>6366841.0199999996</v>
      </c>
      <c r="H15" s="24"/>
    </row>
    <row r="16" spans="3:8" x14ac:dyDescent="0.2">
      <c r="C16" s="18" t="s">
        <v>15</v>
      </c>
      <c r="D16" s="14" t="s">
        <v>16</v>
      </c>
      <c r="E16" s="15"/>
      <c r="F16" s="16">
        <f>SUM(F17:F32)</f>
        <v>43437068.109999999</v>
      </c>
      <c r="G16" s="17">
        <f>SUM(G17:G32)</f>
        <v>205369041.97000003</v>
      </c>
    </row>
    <row r="17" spans="3:7" x14ac:dyDescent="0.2">
      <c r="C17" s="18">
        <v>5110</v>
      </c>
      <c r="E17" s="19" t="s">
        <v>17</v>
      </c>
      <c r="F17" s="20">
        <v>35607257.219999999</v>
      </c>
      <c r="G17" s="21">
        <v>79341013.150000006</v>
      </c>
    </row>
    <row r="18" spans="3:7" x14ac:dyDescent="0.2">
      <c r="C18" s="18">
        <v>5120</v>
      </c>
      <c r="E18" s="19" t="s">
        <v>18</v>
      </c>
      <c r="F18" s="20">
        <v>1860837.31</v>
      </c>
      <c r="G18" s="21">
        <v>4907549.78</v>
      </c>
    </row>
    <row r="19" spans="3:7" x14ac:dyDescent="0.2">
      <c r="C19" s="18">
        <v>5130</v>
      </c>
      <c r="E19" s="19" t="s">
        <v>19</v>
      </c>
      <c r="F19" s="20">
        <v>5915308.8600000003</v>
      </c>
      <c r="G19" s="21">
        <v>121035078.92</v>
      </c>
    </row>
    <row r="20" spans="3:7" x14ac:dyDescent="0.2">
      <c r="C20" s="18">
        <v>5210</v>
      </c>
      <c r="E20" s="19" t="s">
        <v>20</v>
      </c>
      <c r="F20" s="20">
        <v>0</v>
      </c>
      <c r="G20" s="21">
        <v>0</v>
      </c>
    </row>
    <row r="21" spans="3:7" x14ac:dyDescent="0.2">
      <c r="C21" s="18">
        <v>5220</v>
      </c>
      <c r="E21" s="19" t="s">
        <v>21</v>
      </c>
      <c r="F21" s="20">
        <v>0</v>
      </c>
      <c r="G21" s="21">
        <v>0</v>
      </c>
    </row>
    <row r="22" spans="3:7" x14ac:dyDescent="0.2">
      <c r="C22" s="18">
        <v>5230</v>
      </c>
      <c r="E22" s="19" t="s">
        <v>22</v>
      </c>
      <c r="F22" s="20">
        <v>0</v>
      </c>
      <c r="G22" s="21">
        <v>0</v>
      </c>
    </row>
    <row r="23" spans="3:7" x14ac:dyDescent="0.2">
      <c r="C23" s="18">
        <v>5240</v>
      </c>
      <c r="E23" s="19" t="s">
        <v>23</v>
      </c>
      <c r="F23" s="20">
        <v>0</v>
      </c>
      <c r="G23" s="21">
        <v>0</v>
      </c>
    </row>
    <row r="24" spans="3:7" x14ac:dyDescent="0.2">
      <c r="C24" s="18">
        <v>5250</v>
      </c>
      <c r="E24" s="19" t="s">
        <v>24</v>
      </c>
      <c r="F24" s="20">
        <v>53664.72</v>
      </c>
      <c r="G24" s="21">
        <v>85400.12</v>
      </c>
    </row>
    <row r="25" spans="3:7" x14ac:dyDescent="0.2">
      <c r="C25" s="18">
        <v>5260</v>
      </c>
      <c r="E25" s="19" t="s">
        <v>25</v>
      </c>
      <c r="F25" s="20">
        <v>0</v>
      </c>
      <c r="G25" s="21">
        <v>0</v>
      </c>
    </row>
    <row r="26" spans="3:7" x14ac:dyDescent="0.2">
      <c r="C26" s="18">
        <v>5270</v>
      </c>
      <c r="E26" s="19" t="s">
        <v>26</v>
      </c>
      <c r="F26" s="20">
        <v>0</v>
      </c>
      <c r="G26" s="21">
        <v>0</v>
      </c>
    </row>
    <row r="27" spans="3:7" x14ac:dyDescent="0.2">
      <c r="C27" s="18">
        <v>5280</v>
      </c>
      <c r="E27" s="19" t="s">
        <v>27</v>
      </c>
      <c r="F27" s="20">
        <v>0</v>
      </c>
      <c r="G27" s="21">
        <v>0</v>
      </c>
    </row>
    <row r="28" spans="3:7" x14ac:dyDescent="0.2">
      <c r="C28" s="18">
        <v>5290</v>
      </c>
      <c r="E28" s="19" t="s">
        <v>28</v>
      </c>
      <c r="F28" s="20">
        <v>0</v>
      </c>
      <c r="G28" s="21">
        <v>0</v>
      </c>
    </row>
    <row r="29" spans="3:7" x14ac:dyDescent="0.2">
      <c r="C29" s="18">
        <v>5310</v>
      </c>
      <c r="E29" s="19" t="s">
        <v>29</v>
      </c>
      <c r="F29" s="20">
        <v>0</v>
      </c>
      <c r="G29" s="21">
        <v>0</v>
      </c>
    </row>
    <row r="30" spans="3:7" x14ac:dyDescent="0.2">
      <c r="C30" s="18">
        <v>5320</v>
      </c>
      <c r="E30" s="19" t="s">
        <v>30</v>
      </c>
      <c r="F30" s="20">
        <v>0</v>
      </c>
      <c r="G30" s="21">
        <v>0</v>
      </c>
    </row>
    <row r="31" spans="3:7" x14ac:dyDescent="0.2">
      <c r="C31" s="18">
        <v>5330</v>
      </c>
      <c r="E31" s="19" t="s">
        <v>31</v>
      </c>
      <c r="F31" s="20">
        <v>0</v>
      </c>
      <c r="G31" s="21">
        <v>0</v>
      </c>
    </row>
    <row r="32" spans="3:7" x14ac:dyDescent="0.2">
      <c r="C32" s="18" t="s">
        <v>13</v>
      </c>
      <c r="E32" s="19" t="s">
        <v>32</v>
      </c>
      <c r="F32" s="20">
        <v>0</v>
      </c>
      <c r="G32" s="21">
        <v>0</v>
      </c>
    </row>
    <row r="33" spans="3:8" x14ac:dyDescent="0.2">
      <c r="C33" s="25" t="s">
        <v>33</v>
      </c>
      <c r="E33" s="26"/>
      <c r="F33" s="16">
        <f>F5-F16</f>
        <v>6060598.2400000021</v>
      </c>
      <c r="G33" s="17">
        <f>G5-G16</f>
        <v>11693123.639999956</v>
      </c>
      <c r="H33" s="24"/>
    </row>
    <row r="34" spans="3:8" x14ac:dyDescent="0.2">
      <c r="C34" s="27"/>
      <c r="E34" s="26"/>
      <c r="F34" s="16"/>
      <c r="G34" s="17"/>
    </row>
    <row r="35" spans="3:8" x14ac:dyDescent="0.2">
      <c r="C35" s="9" t="s">
        <v>34</v>
      </c>
      <c r="E35" s="10"/>
      <c r="F35" s="20"/>
      <c r="G35" s="21"/>
    </row>
    <row r="36" spans="3:8" x14ac:dyDescent="0.2">
      <c r="C36" s="18"/>
      <c r="D36" s="14" t="s">
        <v>3</v>
      </c>
      <c r="E36" s="15"/>
      <c r="F36" s="16">
        <f>SUM(F37:F39)</f>
        <v>110641484.26000001</v>
      </c>
      <c r="G36" s="17">
        <f>SUM(G37:G39)</f>
        <v>452758336.91000003</v>
      </c>
    </row>
    <row r="37" spans="3:8" x14ac:dyDescent="0.2">
      <c r="C37" s="18"/>
      <c r="E37" s="19" t="s">
        <v>35</v>
      </c>
      <c r="F37" s="20">
        <v>0</v>
      </c>
      <c r="G37" s="21">
        <v>0</v>
      </c>
    </row>
    <row r="38" spans="3:8" x14ac:dyDescent="0.2">
      <c r="C38" s="18"/>
      <c r="E38" s="19" t="s">
        <v>36</v>
      </c>
      <c r="F38" s="20">
        <v>0</v>
      </c>
      <c r="G38" s="21">
        <v>0</v>
      </c>
    </row>
    <row r="39" spans="3:8" x14ac:dyDescent="0.2">
      <c r="C39" s="18"/>
      <c r="E39" s="19" t="s">
        <v>37</v>
      </c>
      <c r="F39" s="20">
        <v>110641484.26000001</v>
      </c>
      <c r="G39" s="21">
        <v>452758336.91000003</v>
      </c>
    </row>
    <row r="40" spans="3:8" x14ac:dyDescent="0.2">
      <c r="C40" s="18"/>
      <c r="D40" s="14" t="s">
        <v>16</v>
      </c>
      <c r="E40" s="15"/>
      <c r="F40" s="16">
        <f>SUM(F41:F43)</f>
        <v>102488918.44</v>
      </c>
      <c r="G40" s="17">
        <f>SUM(G41:G43)</f>
        <v>336697946.37</v>
      </c>
    </row>
    <row r="41" spans="3:8" x14ac:dyDescent="0.2">
      <c r="C41" s="18">
        <v>1230</v>
      </c>
      <c r="E41" s="19" t="s">
        <v>35</v>
      </c>
      <c r="F41" s="20">
        <v>102380683.77</v>
      </c>
      <c r="G41" s="21">
        <v>336638256.66000003</v>
      </c>
    </row>
    <row r="42" spans="3:8" x14ac:dyDescent="0.2">
      <c r="C42" s="18" t="s">
        <v>38</v>
      </c>
      <c r="E42" s="19" t="s">
        <v>36</v>
      </c>
      <c r="F42" s="20">
        <v>108234.67</v>
      </c>
      <c r="G42" s="21">
        <v>59689.71</v>
      </c>
    </row>
    <row r="43" spans="3:8" x14ac:dyDescent="0.2">
      <c r="C43" s="13"/>
      <c r="E43" s="19" t="s">
        <v>39</v>
      </c>
      <c r="F43" s="20">
        <v>0</v>
      </c>
      <c r="G43" s="21">
        <v>0</v>
      </c>
    </row>
    <row r="44" spans="3:8" x14ac:dyDescent="0.2">
      <c r="C44" s="25" t="s">
        <v>40</v>
      </c>
      <c r="E44" s="26"/>
      <c r="F44" s="16">
        <f>F36-F40</f>
        <v>8152565.8200000077</v>
      </c>
      <c r="G44" s="17">
        <f>G36-G40</f>
        <v>116060390.54000002</v>
      </c>
    </row>
    <row r="45" spans="3:8" x14ac:dyDescent="0.2">
      <c r="C45" s="27"/>
      <c r="E45" s="26"/>
      <c r="F45" s="16"/>
      <c r="G45" s="17"/>
    </row>
    <row r="46" spans="3:8" x14ac:dyDescent="0.2">
      <c r="C46" s="9" t="s">
        <v>41</v>
      </c>
      <c r="E46" s="10"/>
      <c r="F46" s="20"/>
      <c r="G46" s="21"/>
    </row>
    <row r="47" spans="3:8" x14ac:dyDescent="0.2">
      <c r="C47" s="18"/>
      <c r="D47" s="14" t="s">
        <v>3</v>
      </c>
      <c r="E47" s="15"/>
      <c r="F47" s="16">
        <f>SUM(F48+F51)</f>
        <v>156196867.90000001</v>
      </c>
      <c r="G47" s="17">
        <f>SUM(G48+G51)</f>
        <v>352840116.81999999</v>
      </c>
    </row>
    <row r="48" spans="3:8" x14ac:dyDescent="0.2">
      <c r="C48" s="18"/>
      <c r="E48" s="19" t="s">
        <v>42</v>
      </c>
      <c r="F48" s="20">
        <f>SUM(F49:F50)</f>
        <v>0</v>
      </c>
      <c r="G48" s="21">
        <f>SUM(G49:G50)</f>
        <v>0</v>
      </c>
    </row>
    <row r="49" spans="3:7" x14ac:dyDescent="0.2">
      <c r="C49" s="18">
        <v>2233</v>
      </c>
      <c r="E49" s="28" t="s">
        <v>43</v>
      </c>
      <c r="F49" s="20">
        <v>0</v>
      </c>
      <c r="G49" s="21">
        <v>0</v>
      </c>
    </row>
    <row r="50" spans="3:7" x14ac:dyDescent="0.2">
      <c r="C50" s="18">
        <v>2234</v>
      </c>
      <c r="E50" s="28" t="s">
        <v>44</v>
      </c>
      <c r="F50" s="20">
        <v>0</v>
      </c>
      <c r="G50" s="21">
        <v>0</v>
      </c>
    </row>
    <row r="51" spans="3:7" x14ac:dyDescent="0.2">
      <c r="C51" s="18"/>
      <c r="E51" s="19" t="s">
        <v>45</v>
      </c>
      <c r="F51" s="20">
        <v>156196867.90000001</v>
      </c>
      <c r="G51" s="21">
        <v>352840116.81999999</v>
      </c>
    </row>
    <row r="52" spans="3:7" x14ac:dyDescent="0.2">
      <c r="C52" s="18"/>
      <c r="D52" s="14" t="s">
        <v>16</v>
      </c>
      <c r="E52" s="15"/>
      <c r="F52" s="16">
        <f>SUM(F53+F56)</f>
        <v>18326474.739999998</v>
      </c>
      <c r="G52" s="17">
        <f>SUM(G53+G56)</f>
        <v>198523788.61000001</v>
      </c>
    </row>
    <row r="53" spans="3:7" x14ac:dyDescent="0.2">
      <c r="C53" s="18"/>
      <c r="E53" s="19" t="s">
        <v>46</v>
      </c>
      <c r="F53" s="20">
        <f>SUM(F54:F55)</f>
        <v>0</v>
      </c>
      <c r="G53" s="21">
        <f>SUM(G54:G55)</f>
        <v>0</v>
      </c>
    </row>
    <row r="54" spans="3:7" x14ac:dyDescent="0.2">
      <c r="C54" s="18"/>
      <c r="E54" s="28" t="s">
        <v>43</v>
      </c>
      <c r="F54" s="20">
        <v>0</v>
      </c>
      <c r="G54" s="21">
        <v>0</v>
      </c>
    </row>
    <row r="55" spans="3:7" x14ac:dyDescent="0.2">
      <c r="C55" s="18"/>
      <c r="E55" s="28" t="s">
        <v>44</v>
      </c>
      <c r="F55" s="20">
        <v>0</v>
      </c>
      <c r="G55" s="21">
        <v>0</v>
      </c>
    </row>
    <row r="56" spans="3:7" x14ac:dyDescent="0.2">
      <c r="C56" s="18"/>
      <c r="E56" s="19" t="s">
        <v>47</v>
      </c>
      <c r="F56" s="20">
        <v>18326474.739999998</v>
      </c>
      <c r="G56" s="21">
        <v>198523788.61000001</v>
      </c>
    </row>
    <row r="57" spans="3:7" x14ac:dyDescent="0.2">
      <c r="C57" s="25" t="s">
        <v>48</v>
      </c>
      <c r="E57" s="26"/>
      <c r="F57" s="16">
        <f>F47-F52</f>
        <v>137870393.16</v>
      </c>
      <c r="G57" s="17">
        <f>G47-G52</f>
        <v>154316328.20999998</v>
      </c>
    </row>
    <row r="58" spans="3:7" x14ac:dyDescent="0.2">
      <c r="C58" s="27"/>
      <c r="E58" s="26"/>
      <c r="F58" s="16"/>
      <c r="G58" s="17"/>
    </row>
    <row r="59" spans="3:7" x14ac:dyDescent="0.2">
      <c r="C59" s="27" t="s">
        <v>49</v>
      </c>
      <c r="E59" s="26"/>
      <c r="F59" s="16">
        <f>F57+F44+F33</f>
        <v>152083557.22000003</v>
      </c>
      <c r="G59" s="17">
        <f>G57+G44+G33</f>
        <v>282069842.38999999</v>
      </c>
    </row>
    <row r="60" spans="3:7" x14ac:dyDescent="0.2">
      <c r="C60" s="27"/>
      <c r="E60" s="26"/>
      <c r="F60" s="16"/>
      <c r="G60" s="17"/>
    </row>
    <row r="61" spans="3:7" x14ac:dyDescent="0.2">
      <c r="C61" s="27" t="s">
        <v>50</v>
      </c>
      <c r="E61" s="26"/>
      <c r="F61" s="16">
        <v>124005827.3</v>
      </c>
      <c r="G61" s="17">
        <v>196159995.09999999</v>
      </c>
    </row>
    <row r="62" spans="3:7" x14ac:dyDescent="0.2">
      <c r="C62" s="27" t="s">
        <v>51</v>
      </c>
      <c r="E62" s="26"/>
      <c r="F62" s="16">
        <f>F59+F61</f>
        <v>276089384.52000004</v>
      </c>
      <c r="G62" s="17">
        <v>124005827.3</v>
      </c>
    </row>
    <row r="63" spans="3:7" x14ac:dyDescent="0.2">
      <c r="C63" s="29"/>
      <c r="D63" s="30"/>
      <c r="E63" s="31"/>
      <c r="F63" s="31"/>
      <c r="G63" s="32"/>
    </row>
    <row r="64" spans="3:7" x14ac:dyDescent="0.2">
      <c r="C64" s="33" t="s">
        <v>52</v>
      </c>
      <c r="D64" s="33"/>
      <c r="E64" s="33"/>
      <c r="F64" s="33"/>
      <c r="G64" s="33"/>
    </row>
    <row r="65" spans="3:7" x14ac:dyDescent="0.2">
      <c r="C65" s="34"/>
      <c r="D65" s="34"/>
      <c r="E65" s="34"/>
      <c r="F65" s="34"/>
      <c r="G65" s="34"/>
    </row>
    <row r="69" spans="3:7" x14ac:dyDescent="0.2">
      <c r="E69" s="4" t="s">
        <v>53</v>
      </c>
      <c r="F69" s="4" t="s">
        <v>54</v>
      </c>
    </row>
    <row r="70" spans="3:7" x14ac:dyDescent="0.2">
      <c r="E70" s="4" t="s">
        <v>55</v>
      </c>
      <c r="F70" s="4" t="s">
        <v>56</v>
      </c>
    </row>
    <row r="71" spans="3:7" x14ac:dyDescent="0.2">
      <c r="E71" s="4" t="s">
        <v>57</v>
      </c>
      <c r="F71" s="4" t="s">
        <v>58</v>
      </c>
    </row>
  </sheetData>
  <sheetProtection formatCells="0" formatColumns="0" formatRows="0" autoFilter="0"/>
  <mergeCells count="3">
    <mergeCell ref="C2:G2"/>
    <mergeCell ref="C3:E3"/>
    <mergeCell ref="C64:G65"/>
  </mergeCells>
  <pageMargins left="0.70866141732283472" right="0.70866141732283472" top="0.55118110236220474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cp:lastPrinted>2020-08-07T22:19:58Z</cp:lastPrinted>
  <dcterms:created xsi:type="dcterms:W3CDTF">2020-08-07T22:19:54Z</dcterms:created>
  <dcterms:modified xsi:type="dcterms:W3CDTF">2020-08-07T22:20:40Z</dcterms:modified>
</cp:coreProperties>
</file>