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1-contable/excel/"/>
    </mc:Choice>
  </mc:AlternateContent>
  <xr:revisionPtr revIDLastSave="2" documentId="8_{05437239-5AE6-4D13-A8EB-E37BEBB583DF}" xr6:coauthVersionLast="45" xr6:coauthVersionMax="45" xr10:uidLastSave="{2A893064-B67B-407A-910E-43BC0BF17606}"/>
  <bookViews>
    <workbookView xWindow="-120" yWindow="-120" windowWidth="29040" windowHeight="15840" xr2:uid="{B9C1900D-E066-41A9-BBB8-548BB69F02ED}"/>
  </bookViews>
  <sheets>
    <sheet name="Notas P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'Notas PE '!$B$2:$J$264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_xlnm.Print_Titles" localSheetId="0">'Notas PE '!$2:$5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4" i="1" l="1"/>
  <c r="M236" i="1"/>
  <c r="J236" i="1"/>
  <c r="O236" i="1" s="1"/>
  <c r="O226" i="1"/>
  <c r="O217" i="1"/>
  <c r="J214" i="1"/>
  <c r="J244" i="1" s="1"/>
  <c r="O244" i="1" s="1"/>
  <c r="Q213" i="1"/>
  <c r="M208" i="1"/>
  <c r="J204" i="1"/>
  <c r="J197" i="1"/>
  <c r="J208" i="1" s="1"/>
  <c r="O208" i="1" s="1"/>
  <c r="O196" i="1"/>
  <c r="M191" i="1"/>
  <c r="J191" i="1"/>
  <c r="I191" i="1"/>
  <c r="O191" i="1" s="1"/>
  <c r="J182" i="1"/>
  <c r="I182" i="1"/>
  <c r="J170" i="1"/>
  <c r="M162" i="1"/>
  <c r="M173" i="1" s="1"/>
  <c r="J162" i="1"/>
  <c r="M156" i="1"/>
  <c r="J156" i="1"/>
  <c r="J173" i="1" s="1"/>
  <c r="M151" i="1"/>
  <c r="O151" i="1" s="1"/>
  <c r="J151" i="1"/>
  <c r="I151" i="1"/>
  <c r="O139" i="1"/>
  <c r="M139" i="1"/>
  <c r="J139" i="1"/>
  <c r="M127" i="1"/>
  <c r="J127" i="1"/>
  <c r="O127" i="1" s="1"/>
  <c r="M100" i="1"/>
  <c r="J100" i="1"/>
  <c r="O100" i="1" s="1"/>
  <c r="O89" i="1"/>
  <c r="M89" i="1"/>
  <c r="J89" i="1"/>
  <c r="O66" i="1"/>
  <c r="M66" i="1"/>
  <c r="J66" i="1"/>
  <c r="J55" i="1"/>
  <c r="M48" i="1"/>
  <c r="O48" i="1" s="1"/>
  <c r="M47" i="1"/>
  <c r="O47" i="1" s="1"/>
  <c r="J31" i="1"/>
  <c r="O31" i="1" s="1"/>
  <c r="M30" i="1"/>
  <c r="M29" i="1"/>
  <c r="M31" i="1" s="1"/>
  <c r="M17" i="1"/>
  <c r="J17" i="1"/>
  <c r="O17" i="1" s="1"/>
  <c r="O173" i="1" l="1"/>
  <c r="M55" i="1"/>
  <c r="O55" i="1" s="1"/>
</calcChain>
</file>

<file path=xl/sharedStrings.xml><?xml version="1.0" encoding="utf-8"?>
<sst xmlns="http://schemas.openxmlformats.org/spreadsheetml/2006/main" count="290" uniqueCount="205">
  <si>
    <t>Instituto de Infraestructura Fisica Educativa  de Guanajuato</t>
  </si>
  <si>
    <t>Notas a los Estados Financieros</t>
  </si>
  <si>
    <t xml:space="preserve">Al 30 de Junio de 2020 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</si>
  <si>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</si>
  <si>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</si>
  <si>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</si>
  <si>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</si>
  <si>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</si>
  <si>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</si>
  <si>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</si>
  <si>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</si>
  <si>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</si>
  <si>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</si>
  <si>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</si>
  <si>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</si>
  <si>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</si>
  <si>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</si>
  <si>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ESF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</si>
  <si>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</si>
  <si>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</si>
  <si>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</si>
  <si>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</si>
  <si>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</si>
  <si>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</si>
  <si>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</si>
  <si>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</si>
  <si>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</si>
  <si>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</si>
  <si>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</si>
  <si>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</si>
  <si>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El poder ejecutivo del Estado, no reporta saldo en las cuentas de inventarios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</si>
  <si>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</si>
  <si>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</si>
  <si>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</si>
  <si>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</si>
  <si>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</si>
  <si>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</si>
  <si>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</si>
  <si>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</si>
  <si>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</si>
  <si>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</si>
  <si>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</si>
  <si>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</si>
  <si>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</si>
  <si>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</si>
  <si>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</si>
  <si>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</si>
  <si>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</si>
  <si>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</si>
  <si>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</si>
  <si>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</si>
  <si>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</si>
  <si>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</si>
  <si>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</si>
  <si>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</si>
  <si>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</si>
  <si>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</si>
  <si>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</si>
  <si>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</si>
  <si>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</si>
  <si>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</si>
  <si>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</si>
  <si>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</si>
  <si>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</si>
  <si>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</si>
  <si>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</si>
  <si>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</si>
  <si>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</si>
  <si>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</si>
  <si>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</si>
  <si>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Ingresos por Venta de Bienes y Prestación de Servicios</t>
  </si>
  <si>
    <t>EA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</si>
  <si>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</si>
  <si>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</si>
  <si>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</si>
  <si>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</si>
  <si>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</si>
  <si>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</si>
  <si>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</si>
  <si>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</si>
  <si>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</si>
  <si>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</si>
  <si>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</si>
  <si>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</si>
  <si>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</si>
  <si>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</si>
  <si>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</si>
  <si>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</si>
  <si>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</si>
  <si>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</si>
  <si>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</si>
  <si>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</si>
  <si>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</si>
  <si>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</si>
  <si>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</si>
  <si>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</si>
  <si>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</si>
  <si>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</si>
  <si>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</si>
  <si>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</si>
  <si>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</si>
  <si>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</si>
  <si>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</si>
  <si>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</si>
  <si>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</si>
  <si>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</si>
  <si>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Rectificaciones de Resultados de Ejercicios Anteriores</t>
  </si>
  <si>
    <t>EVHP</t>
  </si>
  <si>
    <t>IV) Notas al Estado de Flujos de Efectivo</t>
  </si>
  <si>
    <t>Flujo de efectivo</t>
  </si>
  <si>
    <t>Al 30 de Junio</t>
  </si>
  <si>
    <t>Bancos/Dependencias y otros</t>
  </si>
  <si>
    <t>Inversiones Temporales (Hasta 3 meses)</t>
  </si>
  <si>
    <t>Depósitos de Fondos de Terceros en Garantía y/o Administración</t>
  </si>
  <si>
    <t>Otros Efectivos y Equivalentes</t>
  </si>
  <si>
    <t>Adquisición bienes muebles e inmuebles</t>
  </si>
  <si>
    <t>Bienes Inmuebles, Infraestructura y Construcciones en Proceso</t>
  </si>
  <si>
    <t>Terrenos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</si>
  <si>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</si>
  <si>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</si>
  <si>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</si>
  <si>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</si>
  <si>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</si>
  <si>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</si>
  <si>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</si>
  <si>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</si>
  <si>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</si>
  <si>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</si>
  <si>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</si>
  <si>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</si>
  <si>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</si>
  <si>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</si>
  <si>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</si>
  <si>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</si>
  <si>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</si>
  <si>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</si>
  <si>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</si>
  <si>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</si>
  <si>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</si>
  <si>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</si>
  <si>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</si>
  <si>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</si>
  <si>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</si>
  <si>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</si>
  <si>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</si>
  <si>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</si>
  <si>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EAI DEVENGADO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</si>
  <si>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</si>
  <si>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</si>
  <si>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</si>
  <si>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</si>
  <si>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</si>
  <si>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</si>
  <si>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</si>
  <si>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</si>
  <si>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</si>
  <si>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</si>
  <si>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</si>
  <si>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</si>
  <si>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|</t>
  </si>
  <si>
    <t>Conciliación entre los egresos presupuestarios y los gastos contables</t>
  </si>
  <si>
    <t>1. Total de Egresos Presupuestarios</t>
  </si>
  <si>
    <t xml:space="preserve">ES EL TOTAL DEL DEVENGADO EN Cadmon </t>
  </si>
  <si>
    <t>2. Menos Egresos Presupuestarios No Contables</t>
  </si>
  <si>
    <t>Materias Primas y Materiales de Producción y Comercialización</t>
  </si>
  <si>
    <t>EAEPE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</si>
  <si>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</si>
  <si>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</si>
  <si>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</si>
  <si>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</si>
  <si>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</si>
  <si>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</si>
  <si>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</si>
  <si>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</si>
  <si>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</si>
  <si>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</si>
  <si>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</si>
  <si>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</si>
  <si>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</si>
  <si>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</si>
  <si>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</si>
  <si>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</si>
  <si>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</si>
  <si>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</si>
  <si>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</si>
  <si>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</si>
  <si>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</si>
  <si>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</si>
  <si>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</si>
  <si>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</si>
  <si>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</si>
  <si>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</si>
  <si>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</si>
  <si>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</si>
  <si>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</si>
  <si>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</si>
  <si>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</si>
  <si>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Avales y garantías</t>
  </si>
  <si>
    <t>NO APLICA</t>
  </si>
  <si>
    <t>____________________________</t>
  </si>
  <si>
    <t>___________________________</t>
  </si>
  <si>
    <t xml:space="preserve">        Ing. Pedro Peredo Medina</t>
  </si>
  <si>
    <t>C.P. Cecilio Zamarripa Aguirre</t>
  </si>
  <si>
    <t xml:space="preserve">               Director General </t>
  </si>
  <si>
    <t xml:space="preserve">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</si>
</sst>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0000000000_ ;\-#,##0.000000000000\ "/>
    <numFmt numFmtId="167" formatCode="_(* #,##0_);_(* \(#,##0\);_(* &quot;-&quot;??_);_(@_)"/>
    <numFmt numFmtId="168" formatCode="#,##0.00_ ;\-#,##0.00\ "/>
    <numFmt numFmtId="169" formatCode="_(* #,##0_);_(* \(#,##0\);_(* &quot;-&quot;_);_(@_)"/>
    <numFmt numFmtId="170" formatCode="#,##0.000000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164" fontId="2" fillId="0" borderId="0" xfId="2" applyNumberFormat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165" fontId="2" fillId="0" borderId="2" xfId="2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3" fillId="0" borderId="3" xfId="1" applyFont="1" applyFill="1" applyBorder="1" applyAlignment="1">
      <alignment horizontal="left" vertical="center"/>
    </xf>
    <xf numFmtId="165" fontId="3" fillId="0" borderId="4" xfId="2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165" fontId="3" fillId="0" borderId="0" xfId="2" applyNumberFormat="1" applyFont="1" applyFill="1" applyAlignment="1">
      <alignment horizontal="right" vertical="center" wrapText="1"/>
    </xf>
    <xf numFmtId="0" fontId="7" fillId="0" borderId="0" xfId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166" fontId="3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left" vertical="center" indent="2"/>
    </xf>
    <xf numFmtId="0" fontId="2" fillId="0" borderId="0" xfId="2" quotePrefix="1" applyNumberFormat="1" applyFont="1" applyFill="1" applyAlignment="1">
      <alignment horizontal="left" vertical="center" wrapText="1"/>
    </xf>
    <xf numFmtId="164" fontId="3" fillId="0" borderId="0" xfId="2" applyNumberFormat="1" applyFont="1" applyFill="1" applyAlignment="1">
      <alignment horizontal="right" vertical="center" wrapText="1"/>
    </xf>
    <xf numFmtId="164" fontId="6" fillId="0" borderId="0" xfId="2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165" fontId="2" fillId="0" borderId="0" xfId="1" applyNumberFormat="1" applyFont="1" applyFill="1" applyAlignment="1">
      <alignment vertical="center"/>
    </xf>
    <xf numFmtId="0" fontId="3" fillId="0" borderId="0" xfId="3" applyFont="1" applyFill="1" applyAlignment="1">
      <alignment horizontal="left" vertical="center" wrapText="1"/>
    </xf>
    <xf numFmtId="167" fontId="3" fillId="0" borderId="0" xfId="2" applyNumberFormat="1" applyFont="1" applyFill="1" applyAlignment="1">
      <alignment horizontal="right" vertical="center" wrapText="1"/>
    </xf>
    <xf numFmtId="168" fontId="2" fillId="0" borderId="0" xfId="1" applyNumberFormat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0" xfId="1" applyNumberFormat="1" applyFont="1" applyFill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Alignment="1">
      <alignment horizontal="right" vertical="center" wrapText="1"/>
    </xf>
    <xf numFmtId="0" fontId="2" fillId="0" borderId="2" xfId="1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horizontal="center" vertical="center"/>
    </xf>
    <xf numFmtId="164" fontId="2" fillId="0" borderId="2" xfId="2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Alignment="1">
      <alignment horizontal="right" vertical="center" wrapText="1"/>
    </xf>
    <xf numFmtId="3" fontId="2" fillId="0" borderId="0" xfId="2" applyNumberFormat="1" applyFont="1" applyFill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3" fontId="2" fillId="0" borderId="2" xfId="2" applyNumberFormat="1" applyFont="1" applyFill="1" applyBorder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164" fontId="3" fillId="0" borderId="0" xfId="2" applyNumberFormat="1" applyFont="1" applyFill="1" applyAlignment="1">
      <alignment vertical="center"/>
    </xf>
    <xf numFmtId="167" fontId="3" fillId="0" borderId="2" xfId="2" applyNumberFormat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vertical="center"/>
    </xf>
    <xf numFmtId="164" fontId="2" fillId="0" borderId="3" xfId="2" applyNumberFormat="1" applyFont="1" applyFill="1" applyBorder="1" applyAlignment="1">
      <alignment vertical="center"/>
    </xf>
    <xf numFmtId="167" fontId="3" fillId="0" borderId="3" xfId="2" applyNumberFormat="1" applyFont="1" applyFill="1" applyBorder="1" applyAlignment="1">
      <alignment horizontal="right" vertical="center" wrapText="1"/>
    </xf>
    <xf numFmtId="3" fontId="3" fillId="0" borderId="5" xfId="2" applyNumberFormat="1" applyFont="1" applyFill="1" applyBorder="1" applyAlignment="1">
      <alignment horizontal="right" vertical="center" wrapText="1"/>
    </xf>
    <xf numFmtId="169" fontId="3" fillId="0" borderId="0" xfId="2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/>
    </xf>
    <xf numFmtId="3" fontId="3" fillId="0" borderId="2" xfId="1" applyNumberFormat="1" applyFont="1" applyFill="1" applyBorder="1" applyAlignment="1">
      <alignment vertical="center"/>
    </xf>
    <xf numFmtId="1" fontId="3" fillId="0" borderId="2" xfId="2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164" fontId="2" fillId="0" borderId="6" xfId="2" applyNumberFormat="1" applyFont="1" applyFill="1" applyBorder="1" applyAlignment="1">
      <alignment vertical="center"/>
    </xf>
    <xf numFmtId="168" fontId="3" fillId="0" borderId="6" xfId="2" applyNumberFormat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/>
    </xf>
    <xf numFmtId="165" fontId="2" fillId="0" borderId="6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Alignment="1">
      <alignment horizontal="right" vertical="center" wrapText="1"/>
    </xf>
    <xf numFmtId="168" fontId="2" fillId="0" borderId="6" xfId="2" applyNumberFormat="1" applyFont="1" applyFill="1" applyBorder="1" applyAlignment="1">
      <alignment horizontal="right" vertical="center" wrapText="1"/>
    </xf>
    <xf numFmtId="165" fontId="3" fillId="0" borderId="6" xfId="2" applyNumberFormat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vertical="center"/>
    </xf>
    <xf numFmtId="4" fontId="3" fillId="0" borderId="5" xfId="2" applyNumberFormat="1" applyFont="1" applyFill="1" applyBorder="1" applyAlignment="1">
      <alignment horizontal="right" vertical="center" wrapText="1"/>
    </xf>
    <xf numFmtId="43" fontId="3" fillId="0" borderId="0" xfId="2" applyFont="1" applyFill="1" applyAlignment="1">
      <alignment horizontal="center" vertical="center"/>
    </xf>
    <xf numFmtId="165" fontId="3" fillId="0" borderId="2" xfId="2" applyNumberFormat="1" applyFont="1" applyFill="1" applyBorder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165" fontId="2" fillId="0" borderId="0" xfId="2" applyNumberFormat="1" applyFont="1" applyFill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170" fontId="2" fillId="0" borderId="0" xfId="1" applyNumberFormat="1" applyFont="1" applyFill="1" applyAlignment="1">
      <alignment vertical="center"/>
    </xf>
    <xf numFmtId="164" fontId="2" fillId="0" borderId="2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Alignment="1">
      <alignment horizontal="right" vertical="center" wrapText="1" indent="1"/>
    </xf>
    <xf numFmtId="3" fontId="9" fillId="0" borderId="2" xfId="2" applyNumberFormat="1" applyFont="1" applyFill="1" applyBorder="1" applyAlignment="1">
      <alignment horizontal="right" vertical="center" wrapText="1" indent="1"/>
    </xf>
    <xf numFmtId="1" fontId="3" fillId="0" borderId="0" xfId="2" applyNumberFormat="1" applyFont="1" applyFill="1" applyAlignment="1">
      <alignment horizontal="right" vertical="center"/>
    </xf>
    <xf numFmtId="49" fontId="2" fillId="0" borderId="2" xfId="4" applyNumberFormat="1" applyFont="1" applyFill="1" applyBorder="1" applyAlignment="1">
      <alignment horizontal="center"/>
    </xf>
    <xf numFmtId="0" fontId="2" fillId="0" borderId="2" xfId="4" applyFont="1" applyFill="1" applyBorder="1" applyAlignment="1">
      <alignment vertical="center"/>
    </xf>
    <xf numFmtId="1" fontId="10" fillId="0" borderId="0" xfId="2" applyNumberFormat="1" applyFont="1" applyFill="1" applyAlignment="1">
      <alignment horizontal="right"/>
    </xf>
    <xf numFmtId="1" fontId="2" fillId="0" borderId="0" xfId="2" applyNumberFormat="1" applyFont="1" applyFill="1" applyAlignment="1">
      <alignment horizontal="right" vertical="center"/>
    </xf>
    <xf numFmtId="4" fontId="2" fillId="0" borderId="0" xfId="1" applyNumberFormat="1" applyFont="1" applyFill="1" applyAlignment="1">
      <alignment vertical="center"/>
    </xf>
    <xf numFmtId="3" fontId="11" fillId="0" borderId="0" xfId="0" applyNumberFormat="1" applyFont="1" applyFill="1" applyProtection="1">
      <protection locked="0"/>
    </xf>
    <xf numFmtId="3" fontId="12" fillId="0" borderId="0" xfId="2" applyNumberFormat="1" applyFont="1" applyFill="1" applyAlignment="1" applyProtection="1">
      <alignment vertical="top" wrapText="1"/>
      <protection locked="0"/>
    </xf>
    <xf numFmtId="0" fontId="3" fillId="0" borderId="2" xfId="4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horizontal="right" vertical="center" wrapText="1" indent="1"/>
    </xf>
    <xf numFmtId="0" fontId="2" fillId="0" borderId="2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 wrapText="1"/>
    </xf>
  </cellXfs>
  <cellStyles count="5">
    <cellStyle name="Millares 2 4 2 2" xfId="2" xr:uid="{F450AEBA-B2C3-49F2-8994-42792332BBD5}"/>
    <cellStyle name="Normal" xfId="0" builtinId="0"/>
    <cellStyle name="Normal 2 2" xfId="3" xr:uid="{EB54F833-C4D5-44EE-9915-A3F2DD262836}"/>
    <cellStyle name="Normal 3 2 2 2 2" xfId="4" xr:uid="{C994E04E-1F16-4E14-B61D-86D8B0F9D358}"/>
    <cellStyle name="Normal 7 2 2" xfId="1" xr:uid="{3549E93C-6BE0-44EB-974F-774392849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UENTA%20PUBLICA%202DO%20TRIMESTRE%202020%20AMB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6F63-9F51-4F2E-83E7-CDA31CB7E7CC}">
  <sheetPr>
    <tabColor rgb="FF973983"/>
  </sheetPr>
  <dimension ref="A2:R268"/>
  <sheetViews>
    <sheetView showGridLines="0" tabSelected="1" zoomScale="80" zoomScaleNormal="80" workbookViewId="0">
      <selection sqref="A1:XFD1048576"/>
    </sheetView>
  </sheetViews>
  <sheetFormatPr baseColWidth="10" defaultRowHeight="14.25" customHeight="1" x14ac:dyDescent="0.2"/>
  <cols>
    <col min="1" max="1" width="12" style="1"/>
    <col min="2" max="2" width="3.6640625" style="1" customWidth="1"/>
    <col min="3" max="3" width="3" style="1" customWidth="1"/>
    <col min="4" max="4" width="3" style="2" customWidth="1"/>
    <col min="5" max="5" width="4.33203125" style="2" customWidth="1"/>
    <col min="6" max="6" width="15.5" style="2" customWidth="1"/>
    <col min="7" max="7" width="5.83203125" style="2" customWidth="1"/>
    <col min="8" max="8" width="75.5" style="3" customWidth="1"/>
    <col min="9" max="10" width="23.1640625" style="3" customWidth="1"/>
    <col min="11" max="11" width="15.83203125" style="1" customWidth="1"/>
    <col min="12" max="12" width="7.1640625" style="1" hidden="1" customWidth="1"/>
    <col min="13" max="13" width="22.6640625" style="1" hidden="1" customWidth="1"/>
    <col min="14" max="14" width="22.33203125" style="1" hidden="1" customWidth="1"/>
    <col min="15" max="15" width="22.5" style="1" hidden="1" customWidth="1"/>
    <col min="16" max="16" width="18.1640625" style="1" hidden="1" customWidth="1"/>
    <col min="17" max="17" width="0" style="1" hidden="1" customWidth="1"/>
    <col min="18" max="18" width="14.5" style="1" bestFit="1" customWidth="1"/>
    <col min="19" max="16384" width="12" style="1"/>
  </cols>
  <sheetData>
    <row r="2" spans="2:15" ht="14.25" customHeight="1" x14ac:dyDescent="0.2">
      <c r="B2" s="4" t="s">
        <v>0</v>
      </c>
      <c r="C2" s="4"/>
      <c r="D2" s="4"/>
      <c r="E2" s="4"/>
      <c r="F2" s="4"/>
      <c r="G2" s="4"/>
      <c r="H2" s="4"/>
      <c r="I2" s="4"/>
      <c r="J2" s="4"/>
      <c r="K2" s="5"/>
      <c r="L2" s="5"/>
    </row>
    <row r="3" spans="2:15" ht="14.25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5"/>
      <c r="L3" s="5"/>
    </row>
    <row r="4" spans="2:15" ht="14.25" customHeight="1" x14ac:dyDescent="0.2">
      <c r="B4" s="4" t="s">
        <v>2</v>
      </c>
      <c r="C4" s="4"/>
      <c r="D4" s="4"/>
      <c r="E4" s="4"/>
      <c r="F4" s="4"/>
      <c r="G4" s="4"/>
      <c r="H4" s="4"/>
      <c r="I4" s="4"/>
      <c r="J4" s="4"/>
      <c r="K4" s="5"/>
      <c r="L4" s="5"/>
    </row>
    <row r="5" spans="2:15" ht="14.25" customHeight="1" x14ac:dyDescent="0.2">
      <c r="B5" s="6" t="s">
        <v>3</v>
      </c>
      <c r="C5" s="6"/>
      <c r="D5" s="6"/>
      <c r="E5" s="6"/>
      <c r="F5" s="6"/>
      <c r="G5" s="6"/>
      <c r="H5" s="6"/>
      <c r="I5" s="6"/>
      <c r="J5" s="6"/>
      <c r="K5" s="2"/>
      <c r="L5" s="5"/>
    </row>
    <row r="6" spans="2:15" ht="14.25" customHeight="1" x14ac:dyDescent="0.2">
      <c r="H6" s="2"/>
      <c r="I6" s="2"/>
      <c r="J6" s="2"/>
      <c r="K6" s="2"/>
      <c r="L6" s="5"/>
    </row>
    <row r="7" spans="2:15" ht="14.25" customHeight="1" x14ac:dyDescent="0.2">
      <c r="B7" s="7" t="s">
        <v>4</v>
      </c>
      <c r="C7" s="8"/>
      <c r="D7" s="9"/>
      <c r="E7" s="9"/>
      <c r="F7" s="8"/>
      <c r="G7" s="8"/>
      <c r="H7" s="8"/>
      <c r="I7" s="8"/>
      <c r="J7" s="8"/>
      <c r="K7" s="8"/>
      <c r="L7" s="5"/>
    </row>
    <row r="8" spans="2:15" ht="14.25" customHeight="1" x14ac:dyDescent="0.2">
      <c r="C8" s="10" t="s">
        <v>5</v>
      </c>
      <c r="D8" s="10"/>
      <c r="E8" s="10"/>
      <c r="F8" s="10"/>
      <c r="G8" s="10"/>
      <c r="H8" s="10"/>
      <c r="I8" s="10"/>
      <c r="J8" s="10"/>
      <c r="K8" s="11"/>
      <c r="L8" s="5"/>
    </row>
    <row r="9" spans="2:15" ht="14.25" customHeight="1" x14ac:dyDescent="0.2">
      <c r="D9" s="10" t="s">
        <v>6</v>
      </c>
      <c r="E9" s="10"/>
      <c r="F9" s="10"/>
      <c r="G9" s="10"/>
      <c r="H9" s="10"/>
      <c r="I9" s="10"/>
      <c r="J9" s="10"/>
      <c r="K9" s="11"/>
      <c r="L9" s="5"/>
    </row>
    <row r="10" spans="2:15" ht="14.25" customHeight="1" x14ac:dyDescent="0.2">
      <c r="D10" s="1"/>
      <c r="E10" s="11" t="s">
        <v>7</v>
      </c>
      <c r="F10" s="11"/>
      <c r="G10" s="11"/>
      <c r="H10" s="11"/>
      <c r="I10" s="11"/>
      <c r="J10" s="11"/>
      <c r="K10" s="11"/>
      <c r="L10" s="5"/>
    </row>
    <row r="11" spans="2:15" ht="14.25" customHeight="1" x14ac:dyDescent="0.2">
      <c r="B11" s="12">
        <v>1</v>
      </c>
      <c r="F11" s="13" t="s">
        <v>8</v>
      </c>
      <c r="G11" s="14" t="s">
        <v>9</v>
      </c>
      <c r="H11" s="14"/>
      <c r="I11" s="14"/>
      <c r="J11" s="13" t="s">
        <v>10</v>
      </c>
      <c r="L11" s="5"/>
    </row>
    <row r="12" spans="2:15" ht="14.25" customHeight="1" x14ac:dyDescent="0.2">
      <c r="D12" s="1"/>
      <c r="E12" s="1"/>
      <c r="F12" s="15">
        <v>1111</v>
      </c>
      <c r="G12" s="16" t="s">
        <v>11</v>
      </c>
      <c r="H12" s="16"/>
      <c r="I12" s="16"/>
      <c r="J12" s="17">
        <v>0</v>
      </c>
      <c r="L12" s="5"/>
    </row>
    <row r="13" spans="2:15" ht="14.25" customHeight="1" x14ac:dyDescent="0.2">
      <c r="D13" s="1"/>
      <c r="E13" s="1"/>
      <c r="F13" s="15">
        <v>1112</v>
      </c>
      <c r="G13" s="16" t="s">
        <v>12</v>
      </c>
      <c r="H13" s="16"/>
      <c r="I13" s="16"/>
      <c r="J13" s="17">
        <v>109106731</v>
      </c>
      <c r="L13" s="5"/>
    </row>
    <row r="14" spans="2:15" ht="14.25" customHeight="1" x14ac:dyDescent="0.2">
      <c r="D14" s="1"/>
      <c r="E14" s="1"/>
      <c r="F14" s="15">
        <v>1113</v>
      </c>
      <c r="G14" s="16" t="s">
        <v>13</v>
      </c>
      <c r="H14" s="16"/>
      <c r="I14" s="16"/>
      <c r="J14" s="17">
        <v>0</v>
      </c>
      <c r="L14" s="5"/>
    </row>
    <row r="15" spans="2:15" ht="14.25" customHeight="1" x14ac:dyDescent="0.2">
      <c r="D15" s="1"/>
      <c r="E15" s="1"/>
      <c r="F15" s="15">
        <v>1114</v>
      </c>
      <c r="G15" s="16" t="s">
        <v>14</v>
      </c>
      <c r="H15" s="16"/>
      <c r="I15" s="16"/>
      <c r="J15" s="17">
        <v>0</v>
      </c>
      <c r="L15" s="5"/>
    </row>
    <row r="16" spans="2:15" ht="14.25" customHeight="1" x14ac:dyDescent="0.2">
      <c r="D16" s="1"/>
      <c r="E16" s="1"/>
      <c r="F16" s="15">
        <v>1116</v>
      </c>
      <c r="G16" s="16" t="s">
        <v>15</v>
      </c>
      <c r="H16" s="16"/>
      <c r="I16" s="16"/>
      <c r="J16" s="17">
        <v>0</v>
      </c>
      <c r="L16" s="5"/>
      <c r="O16" s="18"/>
    </row>
    <row r="17" spans="1:16" ht="14.25" customHeight="1" thickBot="1" x14ac:dyDescent="0.25">
      <c r="D17" s="1"/>
      <c r="E17" s="1"/>
      <c r="F17" s="1"/>
      <c r="G17" s="19" t="s">
        <v>16</v>
      </c>
      <c r="H17" s="19"/>
      <c r="I17" s="19"/>
      <c r="J17" s="20">
        <f>+SUM(J12:J16)</f>
        <v>109106731</v>
      </c>
      <c r="L17" s="5"/>
      <c r="M17" s="21" t="e">
        <f>+#REF!</f>
        <v>#REF!</v>
      </c>
      <c r="N17" s="18" t="s">
        <v>17</v>
      </c>
      <c r="O17" s="21" t="e">
        <f>+J17-M17</f>
        <v>#REF!</v>
      </c>
    </row>
    <row r="18" spans="1:16" ht="14.25" customHeight="1" thickTop="1" x14ac:dyDescent="0.2">
      <c r="D18" s="1"/>
      <c r="E18" s="1"/>
      <c r="F18" s="13"/>
      <c r="G18" s="22"/>
      <c r="H18" s="23"/>
      <c r="L18" s="5"/>
      <c r="O18" s="18"/>
    </row>
    <row r="19" spans="1:16" ht="14.25" customHeight="1" x14ac:dyDescent="0.2">
      <c r="A19" s="18"/>
      <c r="B19" s="24">
        <v>2</v>
      </c>
      <c r="C19" s="18"/>
      <c r="D19" s="18"/>
      <c r="E19" s="10" t="s">
        <v>18</v>
      </c>
      <c r="F19" s="10"/>
      <c r="G19" s="10"/>
      <c r="H19" s="10"/>
      <c r="I19" s="10"/>
      <c r="J19" s="10"/>
      <c r="K19" s="11"/>
      <c r="L19" s="5"/>
      <c r="M19" s="18"/>
      <c r="N19" s="18"/>
      <c r="O19" s="18"/>
      <c r="P19" s="18"/>
    </row>
    <row r="20" spans="1:16" ht="14.25" customHeight="1" x14ac:dyDescent="0.2">
      <c r="A20" s="18"/>
      <c r="B20" s="18"/>
      <c r="C20" s="18"/>
      <c r="D20" s="18"/>
      <c r="E20" s="18"/>
      <c r="F20" s="13" t="s">
        <v>8</v>
      </c>
      <c r="G20" s="14" t="s">
        <v>9</v>
      </c>
      <c r="H20" s="14"/>
      <c r="I20" s="14"/>
      <c r="J20" s="13" t="s">
        <v>10</v>
      </c>
      <c r="K20" s="18"/>
      <c r="L20" s="5"/>
      <c r="M20" s="18"/>
      <c r="N20" s="18"/>
      <c r="O20" s="18"/>
      <c r="P20" s="18"/>
    </row>
    <row r="21" spans="1:16" ht="14.25" customHeight="1" x14ac:dyDescent="0.2">
      <c r="A21" s="18"/>
      <c r="B21" s="18"/>
      <c r="C21" s="18"/>
      <c r="D21" s="18"/>
      <c r="E21" s="18"/>
      <c r="F21" s="15">
        <v>1121</v>
      </c>
      <c r="G21" s="16" t="s">
        <v>19</v>
      </c>
      <c r="H21" s="16"/>
      <c r="I21" s="16"/>
      <c r="J21" s="17">
        <v>0</v>
      </c>
      <c r="K21" s="18"/>
      <c r="L21" s="5"/>
      <c r="M21" s="18"/>
      <c r="N21" s="18"/>
      <c r="O21" s="18"/>
      <c r="P21" s="18"/>
    </row>
    <row r="22" spans="1:16" ht="14.25" customHeight="1" x14ac:dyDescent="0.2">
      <c r="A22" s="18"/>
      <c r="B22" s="18"/>
      <c r="C22" s="18"/>
      <c r="D22" s="18"/>
      <c r="E22" s="18"/>
      <c r="F22" s="15">
        <v>1122</v>
      </c>
      <c r="G22" s="16" t="s">
        <v>20</v>
      </c>
      <c r="H22" s="16"/>
      <c r="I22" s="16"/>
      <c r="J22" s="17">
        <v>27464616.960000001</v>
      </c>
      <c r="K22" s="18"/>
      <c r="L22" s="5"/>
      <c r="M22" s="18"/>
      <c r="N22" s="18"/>
      <c r="O22" s="18"/>
      <c r="P22" s="18"/>
    </row>
    <row r="23" spans="1:16" ht="14.25" customHeight="1" x14ac:dyDescent="0.2">
      <c r="A23" s="18"/>
      <c r="B23" s="18"/>
      <c r="C23" s="18"/>
      <c r="D23" s="18"/>
      <c r="E23" s="18"/>
      <c r="F23" s="15">
        <v>1123</v>
      </c>
      <c r="G23" s="16" t="s">
        <v>21</v>
      </c>
      <c r="H23" s="16"/>
      <c r="I23" s="16"/>
      <c r="J23" s="17">
        <v>74631</v>
      </c>
      <c r="K23" s="18"/>
      <c r="L23" s="5"/>
      <c r="M23" s="18"/>
      <c r="N23" s="18"/>
      <c r="O23" s="18"/>
      <c r="P23" s="18"/>
    </row>
    <row r="24" spans="1:16" ht="14.25" customHeight="1" x14ac:dyDescent="0.2">
      <c r="A24" s="18"/>
      <c r="B24" s="18"/>
      <c r="C24" s="18"/>
      <c r="D24" s="18"/>
      <c r="E24" s="18"/>
      <c r="F24" s="15">
        <v>1124</v>
      </c>
      <c r="G24" s="16" t="s">
        <v>22</v>
      </c>
      <c r="H24" s="16"/>
      <c r="I24" s="16"/>
      <c r="J24" s="17">
        <v>0</v>
      </c>
      <c r="K24" s="25"/>
      <c r="L24" s="5"/>
      <c r="M24" s="18"/>
      <c r="N24" s="18"/>
      <c r="O24" s="18"/>
      <c r="P24" s="18"/>
    </row>
    <row r="25" spans="1:16" ht="14.25" customHeight="1" x14ac:dyDescent="0.2">
      <c r="A25" s="18"/>
      <c r="B25" s="18"/>
      <c r="C25" s="18"/>
      <c r="D25" s="18"/>
      <c r="E25" s="18"/>
      <c r="F25" s="15">
        <v>1125</v>
      </c>
      <c r="G25" s="26" t="s">
        <v>23</v>
      </c>
      <c r="H25" s="26"/>
      <c r="I25" s="26"/>
      <c r="J25" s="17">
        <v>19878.23</v>
      </c>
      <c r="K25" s="25"/>
      <c r="L25" s="5"/>
      <c r="M25" s="18"/>
      <c r="N25" s="18"/>
      <c r="O25" s="18"/>
      <c r="P25" s="18"/>
    </row>
    <row r="26" spans="1:16" ht="14.25" customHeight="1" x14ac:dyDescent="0.2">
      <c r="A26" s="18"/>
      <c r="B26" s="18"/>
      <c r="C26" s="18"/>
      <c r="D26" s="18"/>
      <c r="E26" s="18"/>
      <c r="F26" s="15">
        <v>1126</v>
      </c>
      <c r="G26" s="16" t="s">
        <v>24</v>
      </c>
      <c r="H26" s="16"/>
      <c r="I26" s="16"/>
      <c r="J26" s="17">
        <v>0</v>
      </c>
      <c r="K26" s="18"/>
      <c r="L26" s="5"/>
      <c r="M26" s="18"/>
      <c r="N26" s="18"/>
      <c r="O26" s="18"/>
      <c r="P26" s="18"/>
    </row>
    <row r="27" spans="1:16" ht="14.25" customHeight="1" x14ac:dyDescent="0.2">
      <c r="A27" s="18"/>
      <c r="B27" s="18"/>
      <c r="C27" s="18"/>
      <c r="D27" s="18"/>
      <c r="E27" s="18"/>
      <c r="F27" s="15">
        <v>1131</v>
      </c>
      <c r="G27" s="16" t="s">
        <v>25</v>
      </c>
      <c r="H27" s="16"/>
      <c r="I27" s="16"/>
      <c r="J27" s="17">
        <v>139826.4</v>
      </c>
      <c r="K27" s="18"/>
      <c r="L27" s="5"/>
      <c r="M27" s="18"/>
      <c r="N27" s="18"/>
      <c r="O27" s="18"/>
      <c r="P27" s="18"/>
    </row>
    <row r="28" spans="1:16" ht="14.25" customHeight="1" x14ac:dyDescent="0.2">
      <c r="A28" s="18"/>
      <c r="B28" s="18"/>
      <c r="C28" s="18"/>
      <c r="D28" s="18"/>
      <c r="E28" s="18"/>
      <c r="F28" s="15">
        <v>1134</v>
      </c>
      <c r="G28" s="16" t="s">
        <v>26</v>
      </c>
      <c r="H28" s="16"/>
      <c r="I28" s="16"/>
      <c r="J28" s="17">
        <v>46816244.460000001</v>
      </c>
      <c r="K28" s="18"/>
      <c r="L28" s="5"/>
      <c r="M28" s="27"/>
      <c r="N28" s="18"/>
      <c r="O28" s="18"/>
      <c r="P28" s="18"/>
    </row>
    <row r="29" spans="1:16" ht="14.25" customHeight="1" x14ac:dyDescent="0.2">
      <c r="A29" s="18"/>
      <c r="B29" s="18"/>
      <c r="C29" s="18"/>
      <c r="D29" s="18"/>
      <c r="E29" s="18"/>
      <c r="F29" s="15">
        <v>1222</v>
      </c>
      <c r="G29" s="16" t="s">
        <v>27</v>
      </c>
      <c r="H29" s="16"/>
      <c r="I29" s="16"/>
      <c r="J29" s="17">
        <v>0</v>
      </c>
      <c r="K29" s="18"/>
      <c r="L29" s="5"/>
      <c r="M29" s="21" t="e">
        <f>+#REF!</f>
        <v>#REF!</v>
      </c>
      <c r="N29" s="18" t="s">
        <v>17</v>
      </c>
      <c r="O29" s="18"/>
      <c r="P29" s="18"/>
    </row>
    <row r="30" spans="1:16" ht="14.25" customHeight="1" x14ac:dyDescent="0.2">
      <c r="A30" s="18"/>
      <c r="B30" s="18"/>
      <c r="C30" s="18"/>
      <c r="D30" s="18"/>
      <c r="E30" s="18"/>
      <c r="F30" s="15">
        <v>1224</v>
      </c>
      <c r="G30" s="16" t="s">
        <v>28</v>
      </c>
      <c r="H30" s="16"/>
      <c r="I30" s="16"/>
      <c r="J30" s="17">
        <v>0</v>
      </c>
      <c r="K30" s="18"/>
      <c r="L30" s="5"/>
      <c r="M30" s="21" t="e">
        <f>+#REF!</f>
        <v>#REF!</v>
      </c>
      <c r="N30" s="18" t="s">
        <v>17</v>
      </c>
      <c r="O30" s="18"/>
      <c r="P30" s="18"/>
    </row>
    <row r="31" spans="1:16" ht="14.25" customHeight="1" thickBot="1" x14ac:dyDescent="0.25">
      <c r="A31" s="18"/>
      <c r="B31" s="18"/>
      <c r="C31" s="18"/>
      <c r="D31" s="5"/>
      <c r="E31" s="5"/>
      <c r="F31" s="5"/>
      <c r="G31" s="19" t="s">
        <v>16</v>
      </c>
      <c r="H31" s="19"/>
      <c r="I31" s="19"/>
      <c r="J31" s="20">
        <f>+SUM(J21:J30)</f>
        <v>74515197.049999997</v>
      </c>
      <c r="K31" s="18"/>
      <c r="L31" s="5"/>
      <c r="M31" s="21" t="e">
        <f>+M29+M30</f>
        <v>#REF!</v>
      </c>
      <c r="N31" s="18" t="s">
        <v>17</v>
      </c>
      <c r="O31" s="28" t="e">
        <f>+J31-M31</f>
        <v>#REF!</v>
      </c>
      <c r="P31" s="18"/>
    </row>
    <row r="32" spans="1:16" ht="14.25" customHeight="1" thickTop="1" x14ac:dyDescent="0.2">
      <c r="G32" s="22"/>
      <c r="H32" s="23"/>
      <c r="L32" s="5"/>
      <c r="O32" s="18"/>
    </row>
    <row r="33" spans="2:15" ht="14.25" customHeight="1" x14ac:dyDescent="0.2">
      <c r="B33" s="12">
        <v>3</v>
      </c>
      <c r="E33" s="10" t="s">
        <v>29</v>
      </c>
      <c r="F33" s="10"/>
      <c r="G33" s="10"/>
      <c r="H33" s="10"/>
      <c r="I33" s="10"/>
      <c r="J33" s="10"/>
      <c r="K33" s="11"/>
      <c r="L33" s="5"/>
      <c r="O33" s="18"/>
    </row>
    <row r="34" spans="2:15" ht="14.25" customHeight="1" x14ac:dyDescent="0.2">
      <c r="D34" s="29"/>
      <c r="E34" s="29"/>
      <c r="F34" s="1" t="s">
        <v>30</v>
      </c>
      <c r="G34" s="18"/>
      <c r="H34" s="18"/>
      <c r="I34" s="18"/>
      <c r="J34" s="18"/>
      <c r="L34" s="5"/>
    </row>
    <row r="35" spans="2:15" s="3" customFormat="1" ht="14.25" customHeight="1" x14ac:dyDescent="0.2">
      <c r="D35" s="18"/>
      <c r="E35" s="18"/>
      <c r="F35" s="30"/>
      <c r="G35" s="22"/>
      <c r="H35" s="31"/>
      <c r="I35" s="1"/>
      <c r="L35" s="5"/>
    </row>
    <row r="36" spans="2:15" s="3" customFormat="1" ht="14.25" customHeight="1" x14ac:dyDescent="0.2">
      <c r="B36" s="32">
        <v>4</v>
      </c>
      <c r="E36" s="10" t="s">
        <v>31</v>
      </c>
      <c r="F36" s="10"/>
      <c r="G36" s="10"/>
      <c r="H36" s="10"/>
      <c r="I36" s="10"/>
      <c r="J36" s="10"/>
      <c r="K36" s="11"/>
      <c r="L36" s="5"/>
    </row>
    <row r="37" spans="2:15" s="3" customFormat="1" ht="14.25" customHeight="1" x14ac:dyDescent="0.2">
      <c r="D37" s="1"/>
      <c r="E37" s="1"/>
      <c r="F37" s="13" t="s">
        <v>8</v>
      </c>
      <c r="G37" s="14" t="s">
        <v>9</v>
      </c>
      <c r="H37" s="14"/>
      <c r="I37" s="14"/>
      <c r="J37" s="13" t="s">
        <v>10</v>
      </c>
      <c r="L37" s="5"/>
    </row>
    <row r="38" spans="2:15" ht="14.25" customHeight="1" x14ac:dyDescent="0.2">
      <c r="D38" s="5"/>
      <c r="E38" s="5"/>
      <c r="F38" s="15">
        <v>1212</v>
      </c>
      <c r="G38" s="16" t="s">
        <v>32</v>
      </c>
      <c r="H38" s="16"/>
      <c r="I38" s="16"/>
      <c r="J38" s="17">
        <v>0</v>
      </c>
      <c r="K38" s="33"/>
      <c r="L38" s="5"/>
    </row>
    <row r="39" spans="2:15" ht="14.25" customHeight="1" x14ac:dyDescent="0.2">
      <c r="D39" s="5"/>
      <c r="E39" s="5"/>
      <c r="F39" s="15">
        <v>1213</v>
      </c>
      <c r="G39" s="16" t="s">
        <v>33</v>
      </c>
      <c r="H39" s="16"/>
      <c r="I39" s="16"/>
      <c r="J39" s="17">
        <v>0</v>
      </c>
      <c r="K39" s="33"/>
      <c r="L39" s="5"/>
    </row>
    <row r="40" spans="2:15" ht="14.25" customHeight="1" x14ac:dyDescent="0.2">
      <c r="D40" s="5"/>
      <c r="E40" s="5"/>
      <c r="F40" s="15">
        <v>1214</v>
      </c>
      <c r="G40" s="16" t="s">
        <v>34</v>
      </c>
      <c r="H40" s="16"/>
      <c r="I40" s="16"/>
      <c r="J40" s="17">
        <v>0</v>
      </c>
      <c r="K40" s="33"/>
      <c r="L40" s="5"/>
    </row>
    <row r="41" spans="2:15" ht="14.25" customHeight="1" thickBot="1" x14ac:dyDescent="0.25">
      <c r="D41" s="5"/>
      <c r="E41" s="5"/>
      <c r="G41" s="19" t="s">
        <v>16</v>
      </c>
      <c r="H41" s="19"/>
      <c r="I41" s="19"/>
      <c r="J41" s="20">
        <v>0</v>
      </c>
      <c r="K41" s="33"/>
      <c r="L41" s="5"/>
      <c r="N41" s="34"/>
    </row>
    <row r="42" spans="2:15" ht="14.25" customHeight="1" thickTop="1" x14ac:dyDescent="0.2">
      <c r="D42" s="1"/>
      <c r="E42" s="1"/>
      <c r="F42" s="1"/>
      <c r="G42" s="1"/>
      <c r="H42" s="1"/>
      <c r="I42" s="1"/>
      <c r="J42" s="1"/>
      <c r="L42" s="5"/>
    </row>
    <row r="43" spans="2:15" ht="14.25" customHeight="1" x14ac:dyDescent="0.2">
      <c r="D43" s="1"/>
      <c r="E43" s="1"/>
      <c r="F43" s="1"/>
      <c r="G43" s="1"/>
      <c r="H43" s="1"/>
      <c r="I43" s="1"/>
      <c r="J43" s="1"/>
      <c r="L43" s="5"/>
    </row>
    <row r="44" spans="2:15" ht="14.25" customHeight="1" x14ac:dyDescent="0.2">
      <c r="D44" s="1"/>
      <c r="E44" s="1"/>
      <c r="F44" s="1"/>
      <c r="G44" s="1"/>
      <c r="H44" s="1"/>
      <c r="I44" s="1"/>
      <c r="J44" s="1"/>
      <c r="L44" s="5"/>
    </row>
    <row r="45" spans="2:15" ht="14.25" customHeight="1" x14ac:dyDescent="0.2">
      <c r="B45" s="12">
        <v>5</v>
      </c>
      <c r="E45" s="10" t="s">
        <v>35</v>
      </c>
      <c r="F45" s="10"/>
      <c r="G45" s="10"/>
      <c r="H45" s="10"/>
      <c r="I45" s="10"/>
      <c r="J45" s="10"/>
      <c r="K45" s="11"/>
      <c r="L45" s="5"/>
    </row>
    <row r="46" spans="2:15" ht="14.25" customHeight="1" x14ac:dyDescent="0.2">
      <c r="D46" s="35"/>
      <c r="E46" s="35"/>
      <c r="F46" s="13" t="s">
        <v>8</v>
      </c>
      <c r="G46" s="14" t="s">
        <v>9</v>
      </c>
      <c r="H46" s="14"/>
      <c r="I46" s="14"/>
      <c r="J46" s="13" t="s">
        <v>10</v>
      </c>
      <c r="L46" s="5"/>
    </row>
    <row r="47" spans="2:15" ht="14.25" customHeight="1" x14ac:dyDescent="0.2">
      <c r="D47" s="5"/>
      <c r="E47" s="5"/>
      <c r="F47" s="15">
        <v>1230</v>
      </c>
      <c r="G47" s="16" t="s">
        <v>36</v>
      </c>
      <c r="H47" s="16"/>
      <c r="I47" s="16"/>
      <c r="J47" s="17">
        <v>2674242719.0999999</v>
      </c>
      <c r="L47" s="5"/>
      <c r="M47" s="21" t="e">
        <f>+#REF!</f>
        <v>#REF!</v>
      </c>
      <c r="N47" s="18" t="s">
        <v>17</v>
      </c>
      <c r="O47" s="21" t="e">
        <f>+J47-M47</f>
        <v>#REF!</v>
      </c>
    </row>
    <row r="48" spans="2:15" ht="14.25" customHeight="1" x14ac:dyDescent="0.2">
      <c r="D48" s="5"/>
      <c r="E48" s="5"/>
      <c r="F48" s="15">
        <v>1240</v>
      </c>
      <c r="G48" s="16" t="s">
        <v>37</v>
      </c>
      <c r="H48" s="16"/>
      <c r="I48" s="16"/>
      <c r="J48" s="17">
        <v>38976643.159999996</v>
      </c>
      <c r="L48" s="5"/>
      <c r="M48" s="21" t="e">
        <f>+#REF!</f>
        <v>#REF!</v>
      </c>
      <c r="N48" s="18" t="s">
        <v>17</v>
      </c>
      <c r="O48" s="21" t="e">
        <f>+J48-M48</f>
        <v>#REF!</v>
      </c>
    </row>
    <row r="49" spans="2:15" ht="14.25" customHeight="1" x14ac:dyDescent="0.2">
      <c r="D49" s="35"/>
      <c r="E49" s="35"/>
      <c r="F49" s="15">
        <v>1251</v>
      </c>
      <c r="G49" s="16" t="s">
        <v>38</v>
      </c>
      <c r="H49" s="16"/>
      <c r="I49" s="16"/>
      <c r="J49" s="17">
        <v>0</v>
      </c>
      <c r="L49" s="5"/>
      <c r="O49" s="18"/>
    </row>
    <row r="50" spans="2:15" ht="14.25" customHeight="1" x14ac:dyDescent="0.2">
      <c r="D50" s="35"/>
      <c r="E50" s="35"/>
      <c r="F50" s="15">
        <v>1254</v>
      </c>
      <c r="G50" s="16" t="s">
        <v>39</v>
      </c>
      <c r="H50" s="16"/>
      <c r="I50" s="16"/>
      <c r="J50" s="17">
        <v>0</v>
      </c>
      <c r="L50" s="5"/>
      <c r="O50" s="18"/>
    </row>
    <row r="51" spans="2:15" ht="14.25" customHeight="1" x14ac:dyDescent="0.2">
      <c r="D51" s="5"/>
      <c r="E51" s="5"/>
      <c r="F51" s="15">
        <v>1261</v>
      </c>
      <c r="G51" s="16" t="s">
        <v>40</v>
      </c>
      <c r="H51" s="16"/>
      <c r="I51" s="16"/>
      <c r="J51" s="17">
        <v>0</v>
      </c>
      <c r="L51" s="5"/>
      <c r="O51" s="18"/>
    </row>
    <row r="52" spans="2:15" ht="14.25" customHeight="1" x14ac:dyDescent="0.2">
      <c r="D52" s="5"/>
      <c r="E52" s="5"/>
      <c r="F52" s="15">
        <v>1263</v>
      </c>
      <c r="G52" s="16" t="s">
        <v>41</v>
      </c>
      <c r="H52" s="16"/>
      <c r="I52" s="16"/>
      <c r="J52" s="17">
        <v>0</v>
      </c>
      <c r="L52" s="5"/>
      <c r="O52" s="18"/>
    </row>
    <row r="53" spans="2:15" ht="14.25" customHeight="1" x14ac:dyDescent="0.2">
      <c r="D53" s="5"/>
      <c r="E53" s="5"/>
      <c r="F53" s="15">
        <v>1265</v>
      </c>
      <c r="G53" s="16" t="s">
        <v>42</v>
      </c>
      <c r="H53" s="16"/>
      <c r="I53" s="16"/>
      <c r="J53" s="17">
        <v>0</v>
      </c>
      <c r="L53" s="5"/>
      <c r="O53" s="18"/>
    </row>
    <row r="54" spans="2:15" ht="14.25" customHeight="1" x14ac:dyDescent="0.2">
      <c r="D54" s="5"/>
      <c r="E54" s="5"/>
      <c r="F54" s="15">
        <v>1279</v>
      </c>
      <c r="G54" s="26" t="s">
        <v>43</v>
      </c>
      <c r="H54" s="26"/>
      <c r="I54" s="26"/>
      <c r="J54" s="17">
        <v>0</v>
      </c>
      <c r="L54" s="5"/>
      <c r="O54" s="18"/>
    </row>
    <row r="55" spans="2:15" ht="14.25" customHeight="1" thickBot="1" x14ac:dyDescent="0.25">
      <c r="D55" s="1"/>
      <c r="E55" s="1"/>
      <c r="G55" s="19" t="s">
        <v>16</v>
      </c>
      <c r="H55" s="19"/>
      <c r="I55" s="19"/>
      <c r="J55" s="20">
        <f>+SUM(J47:J54)</f>
        <v>2713219362.2599998</v>
      </c>
      <c r="L55" s="5"/>
      <c r="M55" s="21" t="e">
        <f>+M47+M48</f>
        <v>#REF!</v>
      </c>
      <c r="O55" s="21" t="e">
        <f>+J55-M55</f>
        <v>#REF!</v>
      </c>
    </row>
    <row r="56" spans="2:15" ht="14.25" customHeight="1" thickTop="1" x14ac:dyDescent="0.2">
      <c r="D56" s="1"/>
      <c r="E56" s="1"/>
      <c r="G56" s="22"/>
      <c r="H56" s="36"/>
      <c r="I56" s="36"/>
      <c r="J56" s="36"/>
      <c r="K56" s="37"/>
      <c r="L56" s="5"/>
    </row>
    <row r="57" spans="2:15" ht="14.25" customHeight="1" x14ac:dyDescent="0.2">
      <c r="D57" s="10" t="s">
        <v>44</v>
      </c>
      <c r="E57" s="10"/>
      <c r="F57" s="10"/>
      <c r="G57" s="10"/>
      <c r="H57" s="10"/>
      <c r="I57" s="10"/>
      <c r="J57" s="10"/>
      <c r="K57" s="11"/>
      <c r="L57" s="5"/>
    </row>
    <row r="58" spans="2:15" ht="14.25" customHeight="1" x14ac:dyDescent="0.2">
      <c r="B58" s="12">
        <v>6</v>
      </c>
      <c r="D58" s="1"/>
      <c r="E58" s="18" t="s">
        <v>45</v>
      </c>
      <c r="F58" s="18"/>
      <c r="G58" s="18"/>
      <c r="H58" s="18"/>
      <c r="I58" s="18"/>
      <c r="J58" s="18"/>
      <c r="K58" s="18"/>
      <c r="L58" s="5"/>
    </row>
    <row r="59" spans="2:15" ht="14.25" customHeight="1" x14ac:dyDescent="0.2">
      <c r="F59" s="13" t="s">
        <v>8</v>
      </c>
      <c r="G59" s="14" t="s">
        <v>9</v>
      </c>
      <c r="H59" s="14"/>
      <c r="I59" s="38" t="s">
        <v>46</v>
      </c>
      <c r="J59" s="13" t="s">
        <v>10</v>
      </c>
      <c r="L59" s="5"/>
    </row>
    <row r="60" spans="2:15" ht="14.25" customHeight="1" x14ac:dyDescent="0.2">
      <c r="D60" s="5"/>
      <c r="E60" s="5"/>
      <c r="F60" s="15">
        <v>2111</v>
      </c>
      <c r="G60" s="16" t="s">
        <v>47</v>
      </c>
      <c r="H60" s="16"/>
      <c r="I60" s="16"/>
      <c r="J60" s="17">
        <v>102193.03</v>
      </c>
      <c r="L60" s="5"/>
    </row>
    <row r="61" spans="2:15" ht="14.25" customHeight="1" x14ac:dyDescent="0.2">
      <c r="D61" s="5"/>
      <c r="E61" s="5"/>
      <c r="F61" s="15">
        <v>2112</v>
      </c>
      <c r="G61" s="16" t="s">
        <v>48</v>
      </c>
      <c r="H61" s="16"/>
      <c r="I61" s="16"/>
      <c r="J61" s="17">
        <v>47157.43</v>
      </c>
      <c r="L61" s="5"/>
    </row>
    <row r="62" spans="2:15" ht="14.25" customHeight="1" x14ac:dyDescent="0.2">
      <c r="D62" s="5"/>
      <c r="E62" s="5"/>
      <c r="F62" s="15">
        <v>2113</v>
      </c>
      <c r="G62" s="16" t="s">
        <v>49</v>
      </c>
      <c r="H62" s="16"/>
      <c r="I62" s="16"/>
      <c r="J62" s="17">
        <v>2763440.23</v>
      </c>
      <c r="L62" s="5"/>
    </row>
    <row r="63" spans="2:15" ht="14.25" customHeight="1" x14ac:dyDescent="0.2">
      <c r="D63" s="5"/>
      <c r="E63" s="5"/>
      <c r="F63" s="15">
        <v>2114</v>
      </c>
      <c r="G63" s="16" t="s">
        <v>50</v>
      </c>
      <c r="H63" s="16"/>
      <c r="I63" s="16"/>
      <c r="J63" s="17">
        <v>0</v>
      </c>
      <c r="L63" s="5"/>
    </row>
    <row r="64" spans="2:15" ht="14.25" customHeight="1" x14ac:dyDescent="0.2">
      <c r="D64" s="5"/>
      <c r="E64" s="5"/>
      <c r="F64" s="15">
        <v>2117</v>
      </c>
      <c r="G64" s="16" t="s">
        <v>51</v>
      </c>
      <c r="H64" s="16"/>
      <c r="I64" s="16"/>
      <c r="J64" s="17">
        <v>1497139.17</v>
      </c>
      <c r="L64" s="5"/>
    </row>
    <row r="65" spans="2:15" ht="14.25" customHeight="1" x14ac:dyDescent="0.2">
      <c r="D65" s="5"/>
      <c r="E65" s="5"/>
      <c r="F65" s="15">
        <v>2119</v>
      </c>
      <c r="G65" s="16" t="s">
        <v>52</v>
      </c>
      <c r="H65" s="16"/>
      <c r="I65" s="16"/>
      <c r="J65" s="17">
        <v>12137111.529999999</v>
      </c>
      <c r="L65" s="5"/>
    </row>
    <row r="66" spans="2:15" ht="14.25" customHeight="1" thickBot="1" x14ac:dyDescent="0.25">
      <c r="D66" s="5"/>
      <c r="E66" s="5"/>
      <c r="G66" s="19" t="s">
        <v>16</v>
      </c>
      <c r="H66" s="19"/>
      <c r="I66" s="19"/>
      <c r="J66" s="20">
        <f>+SUM(J60:J65)</f>
        <v>16547041.389999999</v>
      </c>
      <c r="M66" s="39" t="e">
        <f>+#REF!</f>
        <v>#REF!</v>
      </c>
      <c r="N66" s="1" t="s">
        <v>17</v>
      </c>
      <c r="O66" s="21" t="e">
        <f t="shared" ref="O66" si="0">+J66-M66</f>
        <v>#REF!</v>
      </c>
    </row>
    <row r="67" spans="2:15" ht="14.25" customHeight="1" thickTop="1" x14ac:dyDescent="0.2">
      <c r="D67" s="5"/>
      <c r="E67" s="5"/>
      <c r="G67" s="22"/>
      <c r="H67" s="36"/>
      <c r="L67" s="5"/>
    </row>
    <row r="68" spans="2:15" ht="14.25" customHeight="1" x14ac:dyDescent="0.2">
      <c r="C68" s="10" t="s">
        <v>53</v>
      </c>
      <c r="D68" s="10"/>
      <c r="E68" s="10"/>
      <c r="F68" s="10"/>
      <c r="G68" s="10"/>
      <c r="H68" s="10"/>
      <c r="I68" s="10"/>
      <c r="J68" s="10"/>
      <c r="K68" s="11"/>
      <c r="L68" s="5"/>
    </row>
    <row r="69" spans="2:15" ht="14.25" customHeight="1" x14ac:dyDescent="0.2">
      <c r="D69" s="10" t="s">
        <v>54</v>
      </c>
      <c r="E69" s="10"/>
      <c r="F69" s="10"/>
      <c r="G69" s="10"/>
      <c r="H69" s="10"/>
      <c r="I69" s="10"/>
      <c r="J69" s="10"/>
      <c r="K69" s="11"/>
      <c r="L69" s="5"/>
    </row>
    <row r="70" spans="2:15" ht="14.25" customHeight="1" x14ac:dyDescent="0.2">
      <c r="B70" s="12">
        <v>7</v>
      </c>
      <c r="D70" s="1"/>
      <c r="E70" s="18" t="s">
        <v>55</v>
      </c>
      <c r="F70" s="18"/>
      <c r="G70" s="18"/>
      <c r="H70" s="18"/>
      <c r="I70" s="18"/>
      <c r="J70" s="18"/>
      <c r="K70" s="18"/>
      <c r="L70" s="5"/>
    </row>
    <row r="71" spans="2:15" ht="14.25" customHeight="1" x14ac:dyDescent="0.2">
      <c r="D71" s="5"/>
      <c r="E71" s="5"/>
      <c r="F71" s="13" t="s">
        <v>8</v>
      </c>
      <c r="G71" s="14" t="s">
        <v>9</v>
      </c>
      <c r="H71" s="14"/>
      <c r="I71" s="14"/>
      <c r="J71" s="38" t="s">
        <v>46</v>
      </c>
      <c r="K71" s="13"/>
      <c r="L71" s="5"/>
    </row>
    <row r="72" spans="2:15" ht="14.25" customHeight="1" x14ac:dyDescent="0.2">
      <c r="D72" s="5"/>
      <c r="E72" s="5"/>
      <c r="F72" s="40">
        <v>4110</v>
      </c>
      <c r="G72" s="41" t="s">
        <v>56</v>
      </c>
      <c r="H72" s="41"/>
      <c r="I72" s="41"/>
      <c r="J72" s="42"/>
      <c r="K72" s="43"/>
      <c r="L72" s="5"/>
    </row>
    <row r="73" spans="2:15" ht="14.25" customHeight="1" x14ac:dyDescent="0.2">
      <c r="D73" s="5"/>
      <c r="E73" s="5"/>
      <c r="F73" s="15">
        <v>4111</v>
      </c>
      <c r="G73" s="44" t="s">
        <v>57</v>
      </c>
      <c r="H73" s="44"/>
      <c r="I73" s="44"/>
      <c r="J73" s="45">
        <v>0</v>
      </c>
      <c r="K73" s="46"/>
      <c r="L73" s="5"/>
    </row>
    <row r="74" spans="2:15" s="3" customFormat="1" ht="14.25" customHeight="1" x14ac:dyDescent="0.2">
      <c r="D74" s="5"/>
      <c r="E74" s="5"/>
      <c r="F74" s="15">
        <v>4112</v>
      </c>
      <c r="G74" s="44" t="s">
        <v>58</v>
      </c>
      <c r="H74" s="44"/>
      <c r="I74" s="44"/>
      <c r="J74" s="45">
        <v>0</v>
      </c>
      <c r="K74" s="46"/>
      <c r="L74" s="5"/>
    </row>
    <row r="75" spans="2:15" s="3" customFormat="1" ht="14.25" customHeight="1" x14ac:dyDescent="0.2">
      <c r="D75" s="5"/>
      <c r="E75" s="5"/>
      <c r="F75" s="15">
        <v>4113</v>
      </c>
      <c r="G75" s="44" t="s">
        <v>59</v>
      </c>
      <c r="H75" s="44"/>
      <c r="I75" s="44"/>
      <c r="J75" s="45">
        <v>0</v>
      </c>
      <c r="K75" s="46"/>
      <c r="L75" s="5"/>
    </row>
    <row r="76" spans="2:15" s="3" customFormat="1" ht="14.25" customHeight="1" x14ac:dyDescent="0.2">
      <c r="D76" s="5"/>
      <c r="E76" s="5"/>
      <c r="F76" s="15">
        <v>4115</v>
      </c>
      <c r="G76" s="44" t="s">
        <v>60</v>
      </c>
      <c r="H76" s="44"/>
      <c r="I76" s="44"/>
      <c r="J76" s="45">
        <v>0</v>
      </c>
      <c r="K76" s="46"/>
      <c r="L76" s="5"/>
    </row>
    <row r="77" spans="2:15" s="3" customFormat="1" ht="14.25" customHeight="1" x14ac:dyDescent="0.2">
      <c r="D77" s="5"/>
      <c r="E77" s="5"/>
      <c r="F77" s="15">
        <v>4117</v>
      </c>
      <c r="G77" s="44" t="s">
        <v>61</v>
      </c>
      <c r="H77" s="44"/>
      <c r="I77" s="44"/>
      <c r="J77" s="45">
        <v>0</v>
      </c>
      <c r="K77" s="46"/>
      <c r="L77" s="5"/>
    </row>
    <row r="78" spans="2:15" s="3" customFormat="1" ht="14.25" customHeight="1" x14ac:dyDescent="0.2">
      <c r="D78" s="5"/>
      <c r="E78" s="5"/>
      <c r="F78" s="40">
        <v>4140</v>
      </c>
      <c r="G78" s="41" t="s">
        <v>62</v>
      </c>
      <c r="H78" s="47"/>
      <c r="I78" s="47"/>
      <c r="K78" s="43"/>
      <c r="L78" s="5"/>
    </row>
    <row r="79" spans="2:15" s="3" customFormat="1" ht="14.25" customHeight="1" x14ac:dyDescent="0.2">
      <c r="D79" s="5"/>
      <c r="E79" s="5"/>
      <c r="F79" s="15">
        <v>4141</v>
      </c>
      <c r="G79" s="44" t="s">
        <v>63</v>
      </c>
      <c r="H79" s="44"/>
      <c r="I79" s="44"/>
      <c r="J79" s="45">
        <v>0</v>
      </c>
      <c r="K79" s="46"/>
      <c r="L79" s="5"/>
    </row>
    <row r="80" spans="2:15" s="3" customFormat="1" ht="14.25" customHeight="1" x14ac:dyDescent="0.2">
      <c r="D80" s="5"/>
      <c r="E80" s="5"/>
      <c r="F80" s="15">
        <v>4143</v>
      </c>
      <c r="G80" s="44" t="s">
        <v>64</v>
      </c>
      <c r="H80" s="44"/>
      <c r="I80" s="44"/>
      <c r="J80" s="45">
        <v>0</v>
      </c>
      <c r="K80" s="46"/>
      <c r="L80" s="5"/>
    </row>
    <row r="81" spans="2:15" s="3" customFormat="1" ht="14.25" customHeight="1" x14ac:dyDescent="0.2">
      <c r="D81" s="5"/>
      <c r="E81" s="5"/>
      <c r="F81" s="15">
        <v>4144</v>
      </c>
      <c r="G81" s="44" t="s">
        <v>61</v>
      </c>
      <c r="H81" s="44"/>
      <c r="I81" s="44"/>
      <c r="J81" s="45">
        <v>0</v>
      </c>
      <c r="K81" s="46"/>
      <c r="L81" s="5"/>
    </row>
    <row r="82" spans="2:15" s="3" customFormat="1" ht="14.25" customHeight="1" x14ac:dyDescent="0.2">
      <c r="D82" s="5"/>
      <c r="E82" s="5"/>
      <c r="F82" s="40">
        <v>4150</v>
      </c>
      <c r="G82" s="41" t="s">
        <v>65</v>
      </c>
      <c r="H82" s="47"/>
      <c r="I82" s="47"/>
      <c r="J82" s="45"/>
      <c r="K82" s="43"/>
      <c r="L82" s="5"/>
    </row>
    <row r="83" spans="2:15" s="3" customFormat="1" ht="14.25" customHeight="1" x14ac:dyDescent="0.2">
      <c r="D83" s="5"/>
      <c r="E83" s="5"/>
      <c r="F83" s="48">
        <v>4151</v>
      </c>
      <c r="G83" s="44" t="s">
        <v>66</v>
      </c>
      <c r="H83" s="44"/>
      <c r="I83" s="44"/>
      <c r="J83" s="45">
        <v>0</v>
      </c>
      <c r="K83" s="43"/>
      <c r="L83" s="5"/>
    </row>
    <row r="84" spans="2:15" s="3" customFormat="1" ht="14.25" customHeight="1" x14ac:dyDescent="0.2">
      <c r="D84" s="5"/>
      <c r="E84" s="5"/>
      <c r="F84" s="40">
        <v>4160</v>
      </c>
      <c r="G84" s="41" t="s">
        <v>67</v>
      </c>
      <c r="H84" s="47"/>
      <c r="I84" s="47"/>
      <c r="J84" s="45"/>
      <c r="K84" s="43"/>
      <c r="L84" s="5"/>
    </row>
    <row r="85" spans="2:15" s="3" customFormat="1" ht="14.25" customHeight="1" x14ac:dyDescent="0.2">
      <c r="D85" s="5"/>
      <c r="E85" s="5"/>
      <c r="F85" s="15">
        <v>4162</v>
      </c>
      <c r="G85" s="44" t="s">
        <v>68</v>
      </c>
      <c r="H85" s="47"/>
      <c r="I85" s="47"/>
      <c r="J85" s="45">
        <v>0</v>
      </c>
      <c r="K85" s="46"/>
      <c r="L85" s="5"/>
    </row>
    <row r="86" spans="2:15" s="3" customFormat="1" ht="14.25" customHeight="1" x14ac:dyDescent="0.2">
      <c r="D86" s="5"/>
      <c r="E86" s="5"/>
      <c r="F86" s="15">
        <v>4168</v>
      </c>
      <c r="G86" s="44" t="s">
        <v>61</v>
      </c>
      <c r="H86" s="47"/>
      <c r="I86" s="47"/>
      <c r="J86" s="45">
        <v>0</v>
      </c>
      <c r="K86" s="46"/>
      <c r="L86" s="5"/>
    </row>
    <row r="87" spans="2:15" s="3" customFormat="1" ht="14.25" customHeight="1" x14ac:dyDescent="0.2">
      <c r="D87" s="5"/>
      <c r="E87" s="5"/>
      <c r="F87" s="15">
        <v>4169</v>
      </c>
      <c r="G87" s="44" t="s">
        <v>69</v>
      </c>
      <c r="H87" s="47"/>
      <c r="I87" s="47"/>
      <c r="J87" s="45">
        <v>0</v>
      </c>
      <c r="K87" s="46"/>
      <c r="L87" s="5"/>
    </row>
    <row r="88" spans="2:15" s="3" customFormat="1" ht="14.25" customHeight="1" x14ac:dyDescent="0.2">
      <c r="D88" s="5"/>
      <c r="E88" s="5"/>
      <c r="F88" s="15">
        <v>4170</v>
      </c>
      <c r="G88" s="44" t="s">
        <v>70</v>
      </c>
      <c r="H88" s="47"/>
      <c r="I88" s="47"/>
      <c r="J88" s="49">
        <v>69250</v>
      </c>
      <c r="K88" s="46"/>
      <c r="L88" s="5"/>
    </row>
    <row r="89" spans="2:15" s="3" customFormat="1" ht="14.25" customHeight="1" thickBot="1" x14ac:dyDescent="0.25">
      <c r="D89" s="5"/>
      <c r="E89" s="5"/>
      <c r="F89" s="2"/>
      <c r="G89" s="19" t="s">
        <v>16</v>
      </c>
      <c r="H89" s="19"/>
      <c r="I89" s="19"/>
      <c r="J89" s="20">
        <f>+SUM(J72:J88)</f>
        <v>69250</v>
      </c>
      <c r="K89" s="43"/>
      <c r="L89" s="5"/>
      <c r="M89" s="3" t="e">
        <f>+#REF!</f>
        <v>#REF!</v>
      </c>
      <c r="N89" s="3" t="s">
        <v>71</v>
      </c>
      <c r="O89" s="3" t="e">
        <f>+J89-M89</f>
        <v>#REF!</v>
      </c>
    </row>
    <row r="90" spans="2:15" s="3" customFormat="1" ht="14.25" customHeight="1" thickTop="1" x14ac:dyDescent="0.2">
      <c r="D90" s="5"/>
      <c r="E90" s="5"/>
      <c r="F90" s="2"/>
      <c r="G90" s="1"/>
      <c r="H90" s="50"/>
      <c r="I90" s="46"/>
      <c r="J90" s="51"/>
      <c r="L90" s="5"/>
    </row>
    <row r="91" spans="2:15" s="3" customFormat="1" ht="14.25" customHeight="1" x14ac:dyDescent="0.2">
      <c r="D91" s="5"/>
      <c r="E91" s="5"/>
      <c r="F91" s="2"/>
      <c r="G91" s="1"/>
      <c r="H91" s="50"/>
      <c r="I91" s="46"/>
      <c r="J91" s="51"/>
      <c r="L91" s="5"/>
    </row>
    <row r="92" spans="2:15" s="3" customFormat="1" ht="14.25" customHeight="1" x14ac:dyDescent="0.2">
      <c r="D92" s="5"/>
      <c r="E92" s="5"/>
      <c r="F92" s="2"/>
      <c r="G92" s="1"/>
      <c r="H92" s="50"/>
      <c r="I92" s="46"/>
      <c r="J92" s="51"/>
      <c r="L92" s="5"/>
    </row>
    <row r="93" spans="2:15" ht="29.25" customHeight="1" x14ac:dyDescent="0.2">
      <c r="B93" s="12">
        <v>8</v>
      </c>
      <c r="D93" s="1"/>
      <c r="E93" s="52" t="s">
        <v>72</v>
      </c>
      <c r="F93" s="52"/>
      <c r="G93" s="52"/>
      <c r="H93" s="52"/>
      <c r="I93" s="52"/>
      <c r="J93" s="52"/>
      <c r="K93" s="22"/>
      <c r="L93" s="5"/>
    </row>
    <row r="94" spans="2:15" ht="14.25" customHeight="1" x14ac:dyDescent="0.2">
      <c r="D94" s="5"/>
      <c r="E94" s="5"/>
      <c r="F94" s="13" t="s">
        <v>8</v>
      </c>
      <c r="G94" s="14" t="s">
        <v>9</v>
      </c>
      <c r="H94" s="14"/>
      <c r="I94" s="14"/>
      <c r="J94" s="38" t="s">
        <v>46</v>
      </c>
      <c r="K94" s="13"/>
      <c r="L94" s="5"/>
    </row>
    <row r="95" spans="2:15" ht="33.75" customHeight="1" x14ac:dyDescent="0.2">
      <c r="D95" s="5"/>
      <c r="E95" s="5"/>
      <c r="F95" s="40">
        <v>4210</v>
      </c>
      <c r="G95" s="53" t="s">
        <v>73</v>
      </c>
      <c r="H95" s="53"/>
      <c r="I95" s="53"/>
      <c r="J95" s="45"/>
      <c r="K95" s="43"/>
      <c r="L95" s="5"/>
    </row>
    <row r="96" spans="2:15" ht="14.25" customHeight="1" x14ac:dyDescent="0.2">
      <c r="D96" s="5"/>
      <c r="E96" s="5"/>
      <c r="F96" s="15">
        <v>4211</v>
      </c>
      <c r="G96" s="44" t="s">
        <v>74</v>
      </c>
      <c r="H96" s="47"/>
      <c r="I96" s="47"/>
      <c r="J96" s="45">
        <v>0</v>
      </c>
      <c r="K96" s="46"/>
      <c r="L96" s="5"/>
    </row>
    <row r="97" spans="2:15" ht="14.25" customHeight="1" x14ac:dyDescent="0.2">
      <c r="D97" s="5"/>
      <c r="E97" s="5"/>
      <c r="F97" s="15">
        <v>4212</v>
      </c>
      <c r="G97" s="44" t="s">
        <v>75</v>
      </c>
      <c r="H97" s="47"/>
      <c r="I97" s="47"/>
      <c r="J97" s="45">
        <v>0</v>
      </c>
      <c r="K97" s="46"/>
      <c r="L97" s="5"/>
    </row>
    <row r="98" spans="2:15" ht="14.25" customHeight="1" x14ac:dyDescent="0.2">
      <c r="D98" s="5"/>
      <c r="E98" s="5"/>
      <c r="F98" s="15">
        <v>4213</v>
      </c>
      <c r="G98" s="44" t="s">
        <v>76</v>
      </c>
      <c r="H98" s="47"/>
      <c r="I98" s="47"/>
      <c r="J98" s="45">
        <v>0</v>
      </c>
      <c r="K98" s="46"/>
      <c r="L98" s="5"/>
    </row>
    <row r="99" spans="2:15" ht="14.25" customHeight="1" x14ac:dyDescent="0.2">
      <c r="D99" s="5"/>
      <c r="E99" s="5"/>
      <c r="F99" s="15">
        <v>4214</v>
      </c>
      <c r="G99" s="44" t="s">
        <v>77</v>
      </c>
      <c r="H99" s="47"/>
      <c r="I99" s="47"/>
      <c r="J99" s="45">
        <v>0</v>
      </c>
      <c r="K99" s="46"/>
      <c r="L99" s="5"/>
    </row>
    <row r="100" spans="2:15" ht="14.25" customHeight="1" x14ac:dyDescent="0.2">
      <c r="D100" s="5"/>
      <c r="E100" s="5"/>
      <c r="F100" s="40">
        <v>4220</v>
      </c>
      <c r="G100" s="41" t="s">
        <v>78</v>
      </c>
      <c r="H100" s="47"/>
      <c r="I100" s="47"/>
      <c r="J100" s="54">
        <f>+J101</f>
        <v>47886864.140000001</v>
      </c>
      <c r="K100" s="43"/>
      <c r="L100" s="5"/>
      <c r="M100" s="21" t="e">
        <f>+#REF!</f>
        <v>#REF!</v>
      </c>
      <c r="N100" s="18" t="s">
        <v>71</v>
      </c>
      <c r="O100" s="55" t="e">
        <f>+J100-M100</f>
        <v>#REF!</v>
      </c>
    </row>
    <row r="101" spans="2:15" ht="14.25" customHeight="1" x14ac:dyDescent="0.2">
      <c r="F101" s="15">
        <v>4221</v>
      </c>
      <c r="G101" s="44" t="s">
        <v>79</v>
      </c>
      <c r="H101" s="47"/>
      <c r="I101" s="47"/>
      <c r="J101" s="45">
        <v>47886864.140000001</v>
      </c>
      <c r="K101" s="51"/>
      <c r="L101" s="5"/>
    </row>
    <row r="102" spans="2:15" ht="14.25" customHeight="1" x14ac:dyDescent="0.2">
      <c r="G102" s="19"/>
      <c r="H102" s="19"/>
      <c r="I102" s="19"/>
      <c r="J102" s="21"/>
      <c r="K102" s="43"/>
      <c r="L102" s="5"/>
    </row>
    <row r="103" spans="2:15" ht="14.25" customHeight="1" x14ac:dyDescent="0.2">
      <c r="L103" s="5"/>
    </row>
    <row r="104" spans="2:15" ht="14.25" customHeight="1" x14ac:dyDescent="0.2">
      <c r="D104" s="1"/>
      <c r="E104" s="1"/>
      <c r="F104" s="1"/>
      <c r="G104" s="1"/>
      <c r="H104" s="1"/>
      <c r="I104" s="1"/>
      <c r="J104" s="1"/>
    </row>
    <row r="105" spans="2:15" ht="14.25" customHeight="1" x14ac:dyDescent="0.2">
      <c r="D105" s="10" t="s">
        <v>80</v>
      </c>
      <c r="E105" s="10"/>
      <c r="F105" s="10"/>
      <c r="G105" s="10"/>
      <c r="H105" s="10"/>
      <c r="I105" s="10"/>
      <c r="J105" s="10"/>
      <c r="K105" s="11"/>
      <c r="L105" s="5"/>
    </row>
    <row r="106" spans="2:15" ht="14.25" customHeight="1" x14ac:dyDescent="0.2">
      <c r="B106" s="12">
        <v>9</v>
      </c>
      <c r="D106" s="1"/>
      <c r="E106" s="18" t="s">
        <v>81</v>
      </c>
      <c r="F106" s="18"/>
      <c r="G106" s="18"/>
      <c r="H106" s="18"/>
      <c r="I106" s="18"/>
      <c r="J106" s="18"/>
      <c r="K106" s="18"/>
      <c r="L106" s="5"/>
    </row>
    <row r="107" spans="2:15" ht="14.25" customHeight="1" x14ac:dyDescent="0.2">
      <c r="D107" s="5"/>
      <c r="E107" s="5"/>
      <c r="F107" s="13" t="s">
        <v>8</v>
      </c>
      <c r="G107" s="14" t="s">
        <v>9</v>
      </c>
      <c r="H107" s="14"/>
      <c r="I107" s="14"/>
      <c r="J107" s="38" t="s">
        <v>46</v>
      </c>
      <c r="K107" s="13"/>
      <c r="L107" s="5"/>
    </row>
    <row r="108" spans="2:15" ht="14.25" customHeight="1" x14ac:dyDescent="0.2">
      <c r="D108" s="5"/>
      <c r="E108" s="5"/>
      <c r="F108" s="40">
        <v>5100</v>
      </c>
      <c r="G108" s="41" t="s">
        <v>82</v>
      </c>
      <c r="H108" s="47"/>
      <c r="I108" s="47"/>
      <c r="J108" s="42"/>
      <c r="K108" s="43"/>
      <c r="L108" s="5"/>
    </row>
    <row r="109" spans="2:15" ht="14.25" customHeight="1" x14ac:dyDescent="0.2">
      <c r="D109" s="5"/>
      <c r="E109" s="5"/>
      <c r="F109" s="15">
        <v>5110</v>
      </c>
      <c r="G109" s="44" t="s">
        <v>83</v>
      </c>
      <c r="H109" s="47"/>
      <c r="I109" s="47"/>
      <c r="J109" s="45">
        <v>35607257.220000006</v>
      </c>
      <c r="K109" s="51"/>
      <c r="L109" s="5"/>
    </row>
    <row r="110" spans="2:15" ht="14.25" customHeight="1" x14ac:dyDescent="0.2">
      <c r="D110" s="5"/>
      <c r="E110" s="5"/>
      <c r="F110" s="15">
        <v>5120</v>
      </c>
      <c r="G110" s="44" t="s">
        <v>84</v>
      </c>
      <c r="H110" s="47"/>
      <c r="I110" s="47"/>
      <c r="J110" s="45">
        <v>1860837.31</v>
      </c>
      <c r="K110" s="51"/>
      <c r="L110" s="5"/>
    </row>
    <row r="111" spans="2:15" ht="14.25" customHeight="1" x14ac:dyDescent="0.2">
      <c r="D111" s="5"/>
      <c r="E111" s="5"/>
      <c r="F111" s="15">
        <v>5130</v>
      </c>
      <c r="G111" s="44" t="s">
        <v>85</v>
      </c>
      <c r="H111" s="47"/>
      <c r="I111" s="47"/>
      <c r="J111" s="45">
        <v>5915308.8599999994</v>
      </c>
      <c r="K111" s="51"/>
      <c r="L111" s="5"/>
    </row>
    <row r="112" spans="2:15" ht="14.25" customHeight="1" x14ac:dyDescent="0.2">
      <c r="D112" s="5"/>
      <c r="E112" s="5"/>
      <c r="F112" s="40">
        <v>5200</v>
      </c>
      <c r="G112" s="41" t="s">
        <v>86</v>
      </c>
      <c r="H112" s="47"/>
      <c r="I112" s="47"/>
      <c r="J112" s="45"/>
      <c r="K112" s="43"/>
      <c r="L112" s="5"/>
    </row>
    <row r="113" spans="4:15" ht="14.25" customHeight="1" x14ac:dyDescent="0.2">
      <c r="D113" s="5"/>
      <c r="E113" s="5"/>
      <c r="F113" s="15">
        <v>5210</v>
      </c>
      <c r="G113" s="44" t="s">
        <v>87</v>
      </c>
      <c r="H113" s="47"/>
      <c r="I113" s="47"/>
      <c r="J113" s="45">
        <v>0</v>
      </c>
      <c r="K113" s="51"/>
      <c r="L113" s="5"/>
    </row>
    <row r="114" spans="4:15" ht="14.25" customHeight="1" x14ac:dyDescent="0.2">
      <c r="D114" s="5"/>
      <c r="E114" s="5"/>
      <c r="F114" s="15">
        <v>5220</v>
      </c>
      <c r="G114" s="44" t="s">
        <v>88</v>
      </c>
      <c r="H114" s="47"/>
      <c r="I114" s="47"/>
      <c r="J114" s="45">
        <v>0</v>
      </c>
      <c r="K114" s="51"/>
      <c r="L114" s="5"/>
    </row>
    <row r="115" spans="4:15" ht="14.25" customHeight="1" x14ac:dyDescent="0.2">
      <c r="D115" s="5"/>
      <c r="E115" s="5"/>
      <c r="F115" s="15">
        <v>5230</v>
      </c>
      <c r="G115" s="44" t="s">
        <v>89</v>
      </c>
      <c r="H115" s="47"/>
      <c r="I115" s="47"/>
      <c r="J115" s="45">
        <v>0</v>
      </c>
      <c r="K115" s="51"/>
      <c r="L115" s="5"/>
    </row>
    <row r="116" spans="4:15" ht="14.25" customHeight="1" x14ac:dyDescent="0.2">
      <c r="D116" s="5"/>
      <c r="E116" s="5"/>
      <c r="F116" s="15">
        <v>5240</v>
      </c>
      <c r="G116" s="44" t="s">
        <v>90</v>
      </c>
      <c r="H116" s="47"/>
      <c r="I116" s="47"/>
      <c r="J116" s="45">
        <v>0</v>
      </c>
      <c r="K116" s="51"/>
      <c r="L116" s="5"/>
    </row>
    <row r="117" spans="4:15" s="3" customFormat="1" ht="14.25" customHeight="1" x14ac:dyDescent="0.2">
      <c r="D117" s="5"/>
      <c r="E117" s="5"/>
      <c r="F117" s="15">
        <v>5250</v>
      </c>
      <c r="G117" s="44" t="s">
        <v>91</v>
      </c>
      <c r="H117" s="47"/>
      <c r="I117" s="47"/>
      <c r="J117" s="45">
        <v>53664.72</v>
      </c>
      <c r="K117" s="51"/>
      <c r="L117" s="5"/>
    </row>
    <row r="118" spans="4:15" s="3" customFormat="1" ht="14.25" customHeight="1" x14ac:dyDescent="0.2">
      <c r="D118" s="5"/>
      <c r="E118" s="5"/>
      <c r="F118" s="40">
        <v>5300</v>
      </c>
      <c r="G118" s="41" t="s">
        <v>92</v>
      </c>
      <c r="H118" s="47"/>
      <c r="I118" s="47"/>
      <c r="J118" s="45"/>
      <c r="K118" s="43"/>
      <c r="L118" s="5"/>
    </row>
    <row r="119" spans="4:15" s="3" customFormat="1" ht="14.25" customHeight="1" x14ac:dyDescent="0.2">
      <c r="D119" s="5"/>
      <c r="E119" s="5"/>
      <c r="F119" s="15">
        <v>5310</v>
      </c>
      <c r="G119" s="44" t="s">
        <v>74</v>
      </c>
      <c r="H119" s="47"/>
      <c r="I119" s="47"/>
      <c r="J119" s="45">
        <v>0</v>
      </c>
      <c r="K119" s="51"/>
      <c r="L119" s="5"/>
    </row>
    <row r="120" spans="4:15" s="3" customFormat="1" ht="14.25" customHeight="1" x14ac:dyDescent="0.2">
      <c r="D120" s="5"/>
      <c r="E120" s="5"/>
      <c r="F120" s="15">
        <v>5320</v>
      </c>
      <c r="G120" s="44" t="s">
        <v>75</v>
      </c>
      <c r="H120" s="47"/>
      <c r="I120" s="47"/>
      <c r="J120" s="45">
        <v>0</v>
      </c>
      <c r="K120" s="51"/>
      <c r="L120" s="5"/>
    </row>
    <row r="121" spans="4:15" s="3" customFormat="1" ht="14.25" customHeight="1" x14ac:dyDescent="0.2">
      <c r="D121" s="5"/>
      <c r="E121" s="5"/>
      <c r="F121" s="40">
        <v>5400</v>
      </c>
      <c r="G121" s="41" t="s">
        <v>93</v>
      </c>
      <c r="H121" s="47"/>
      <c r="I121" s="47"/>
      <c r="J121" s="45"/>
      <c r="K121" s="43"/>
      <c r="L121" s="5"/>
    </row>
    <row r="122" spans="4:15" s="3" customFormat="1" ht="14.25" customHeight="1" x14ac:dyDescent="0.2">
      <c r="D122" s="5"/>
      <c r="E122" s="5"/>
      <c r="F122" s="15">
        <v>5410</v>
      </c>
      <c r="G122" s="44" t="s">
        <v>94</v>
      </c>
      <c r="H122" s="47"/>
      <c r="I122" s="47"/>
      <c r="J122" s="45">
        <v>0</v>
      </c>
      <c r="K122" s="51"/>
      <c r="L122" s="5"/>
    </row>
    <row r="123" spans="4:15" ht="14.25" customHeight="1" x14ac:dyDescent="0.2">
      <c r="D123" s="5"/>
      <c r="E123" s="5"/>
      <c r="F123" s="15">
        <v>5430</v>
      </c>
      <c r="G123" s="44" t="s">
        <v>95</v>
      </c>
      <c r="H123" s="47"/>
      <c r="I123" s="47"/>
      <c r="J123" s="45">
        <v>0</v>
      </c>
      <c r="K123" s="51"/>
      <c r="L123" s="5"/>
    </row>
    <row r="124" spans="4:15" s="3" customFormat="1" ht="14.25" customHeight="1" x14ac:dyDescent="0.2">
      <c r="D124" s="5"/>
      <c r="E124" s="5"/>
      <c r="F124" s="40">
        <v>5500</v>
      </c>
      <c r="G124" s="41" t="s">
        <v>96</v>
      </c>
      <c r="H124" s="47"/>
      <c r="I124" s="47"/>
      <c r="J124" s="56"/>
      <c r="K124" s="43"/>
      <c r="L124" s="5"/>
    </row>
    <row r="125" spans="4:15" s="3" customFormat="1" ht="14.25" customHeight="1" x14ac:dyDescent="0.2">
      <c r="D125" s="5"/>
      <c r="E125" s="5"/>
      <c r="F125" s="15">
        <v>5510</v>
      </c>
      <c r="G125" s="44" t="s">
        <v>97</v>
      </c>
      <c r="H125" s="47"/>
      <c r="I125" s="47"/>
      <c r="J125" s="45">
        <v>0</v>
      </c>
      <c r="L125" s="5"/>
    </row>
    <row r="126" spans="4:15" s="3" customFormat="1" ht="14.25" customHeight="1" x14ac:dyDescent="0.2">
      <c r="D126" s="5"/>
      <c r="E126" s="5"/>
      <c r="F126" s="15">
        <v>5590</v>
      </c>
      <c r="G126" s="44" t="s">
        <v>98</v>
      </c>
      <c r="H126" s="47"/>
      <c r="I126" s="47"/>
      <c r="J126" s="45">
        <v>-2.6</v>
      </c>
      <c r="K126" s="43"/>
      <c r="L126" s="5"/>
    </row>
    <row r="127" spans="4:15" s="3" customFormat="1" ht="14.25" customHeight="1" x14ac:dyDescent="0.2">
      <c r="D127" s="5"/>
      <c r="E127" s="5"/>
      <c r="F127" s="2"/>
      <c r="G127" s="19" t="s">
        <v>16</v>
      </c>
      <c r="H127" s="19"/>
      <c r="I127" s="19"/>
      <c r="J127" s="21">
        <f>+SUM(J108:J126)</f>
        <v>43437065.510000005</v>
      </c>
      <c r="K127" s="43"/>
      <c r="L127" s="5"/>
      <c r="M127" s="57" t="e">
        <f>+#REF!</f>
        <v>#REF!</v>
      </c>
      <c r="N127" s="57" t="s">
        <v>71</v>
      </c>
      <c r="O127" s="3" t="e">
        <f>+J127-M127</f>
        <v>#REF!</v>
      </c>
    </row>
    <row r="128" spans="4:15" ht="14.25" customHeight="1" x14ac:dyDescent="0.2">
      <c r="L128" s="5"/>
    </row>
    <row r="129" spans="2:15" ht="14.25" customHeight="1" x14ac:dyDescent="0.2">
      <c r="C129" s="10" t="s">
        <v>99</v>
      </c>
      <c r="D129" s="10"/>
      <c r="E129" s="10"/>
      <c r="F129" s="10"/>
      <c r="G129" s="10"/>
      <c r="H129" s="10"/>
      <c r="I129" s="10"/>
      <c r="J129" s="10"/>
      <c r="K129" s="11"/>
      <c r="L129" s="5"/>
    </row>
    <row r="130" spans="2:15" ht="14.25" customHeight="1" x14ac:dyDescent="0.2">
      <c r="B130" s="12">
        <v>10</v>
      </c>
      <c r="D130" s="1"/>
      <c r="E130" s="18" t="s">
        <v>100</v>
      </c>
      <c r="F130" s="18"/>
      <c r="G130" s="18"/>
      <c r="H130" s="18"/>
      <c r="I130" s="18"/>
      <c r="J130" s="18"/>
      <c r="K130" s="18"/>
      <c r="L130" s="5"/>
    </row>
    <row r="131" spans="2:15" ht="14.25" customHeight="1" x14ac:dyDescent="0.2">
      <c r="D131" s="5"/>
      <c r="E131" s="5"/>
      <c r="F131" s="13" t="s">
        <v>8</v>
      </c>
      <c r="G131" s="14" t="s">
        <v>9</v>
      </c>
      <c r="H131" s="14"/>
      <c r="I131" s="14"/>
      <c r="J131" s="13" t="s">
        <v>10</v>
      </c>
      <c r="L131" s="5"/>
    </row>
    <row r="132" spans="2:15" ht="14.25" customHeight="1" x14ac:dyDescent="0.2">
      <c r="D132" s="5"/>
      <c r="E132" s="5"/>
      <c r="F132" s="15">
        <v>3110</v>
      </c>
      <c r="G132" s="44" t="s">
        <v>75</v>
      </c>
      <c r="H132" s="47"/>
      <c r="I132" s="47"/>
      <c r="J132" s="45">
        <v>2870449372.9899998</v>
      </c>
      <c r="L132" s="5"/>
    </row>
    <row r="133" spans="2:15" ht="14.25" customHeight="1" x14ac:dyDescent="0.2">
      <c r="D133" s="5"/>
      <c r="E133" s="5"/>
      <c r="F133" s="15">
        <v>3120</v>
      </c>
      <c r="G133" s="44" t="s">
        <v>101</v>
      </c>
      <c r="H133" s="47"/>
      <c r="I133" s="47"/>
      <c r="J133" s="45"/>
      <c r="L133" s="5"/>
    </row>
    <row r="134" spans="2:15" ht="14.25" customHeight="1" x14ac:dyDescent="0.2">
      <c r="D134" s="5"/>
      <c r="E134" s="5"/>
      <c r="F134" s="15">
        <v>3130</v>
      </c>
      <c r="G134" s="44" t="s">
        <v>102</v>
      </c>
      <c r="H134" s="47"/>
      <c r="I134" s="47"/>
      <c r="J134" s="45"/>
      <c r="L134" s="5"/>
    </row>
    <row r="135" spans="2:15" ht="14.25" customHeight="1" x14ac:dyDescent="0.2">
      <c r="D135" s="5"/>
      <c r="E135" s="5"/>
      <c r="F135" s="15">
        <v>3210</v>
      </c>
      <c r="G135" s="44" t="s">
        <v>103</v>
      </c>
      <c r="H135" s="47"/>
      <c r="I135" s="58"/>
      <c r="J135" s="45">
        <v>6060600.9199999999</v>
      </c>
      <c r="L135" s="5"/>
    </row>
    <row r="136" spans="2:15" ht="14.25" customHeight="1" x14ac:dyDescent="0.2">
      <c r="D136" s="5"/>
      <c r="E136" s="5"/>
      <c r="F136" s="15">
        <v>3220</v>
      </c>
      <c r="G136" s="44" t="s">
        <v>104</v>
      </c>
      <c r="H136" s="47"/>
      <c r="I136" s="58"/>
      <c r="J136" s="45">
        <v>-42344581.020000003</v>
      </c>
      <c r="L136" s="5"/>
    </row>
    <row r="137" spans="2:15" ht="14.25" customHeight="1" x14ac:dyDescent="0.2">
      <c r="D137" s="5"/>
      <c r="E137" s="5"/>
      <c r="F137" s="15">
        <v>3230</v>
      </c>
      <c r="G137" s="44" t="s">
        <v>105</v>
      </c>
      <c r="H137" s="47"/>
      <c r="I137" s="58"/>
      <c r="J137" s="45"/>
      <c r="L137" s="5"/>
      <c r="M137" s="55"/>
    </row>
    <row r="138" spans="2:15" ht="14.25" customHeight="1" x14ac:dyDescent="0.2">
      <c r="D138" s="5"/>
      <c r="E138" s="5"/>
      <c r="F138" s="15">
        <v>3250</v>
      </c>
      <c r="G138" s="59" t="s">
        <v>106</v>
      </c>
      <c r="H138" s="60"/>
      <c r="I138" s="61"/>
      <c r="J138" s="45">
        <v>1150.9000000000001</v>
      </c>
      <c r="L138" s="5"/>
      <c r="M138" s="55"/>
    </row>
    <row r="139" spans="2:15" ht="14.25" customHeight="1" thickBot="1" x14ac:dyDescent="0.25">
      <c r="D139" s="5"/>
      <c r="E139" s="5"/>
      <c r="G139" s="19" t="s">
        <v>16</v>
      </c>
      <c r="H139" s="19"/>
      <c r="I139" s="19"/>
      <c r="J139" s="62">
        <f>+SUM(J132:J138)</f>
        <v>2834166543.79</v>
      </c>
      <c r="L139" s="5"/>
      <c r="M139" s="21" t="e">
        <f>+#REF!</f>
        <v>#REF!</v>
      </c>
      <c r="N139" s="1" t="s">
        <v>107</v>
      </c>
      <c r="O139" s="55" t="e">
        <f>+J139-M139</f>
        <v>#REF!</v>
      </c>
    </row>
    <row r="140" spans="2:15" ht="14.25" customHeight="1" thickTop="1" x14ac:dyDescent="0.2">
      <c r="D140" s="5"/>
      <c r="E140" s="5"/>
      <c r="G140" s="11"/>
      <c r="H140" s="11"/>
      <c r="I140" s="11"/>
      <c r="J140" s="43"/>
      <c r="L140" s="5"/>
      <c r="M140" s="21"/>
    </row>
    <row r="141" spans="2:15" ht="14.25" customHeight="1" x14ac:dyDescent="0.2">
      <c r="D141" s="5"/>
      <c r="E141" s="5"/>
      <c r="G141" s="22"/>
      <c r="H141" s="36"/>
      <c r="I141" s="36"/>
      <c r="J141" s="36"/>
      <c r="L141" s="5"/>
      <c r="M141" s="55"/>
    </row>
    <row r="142" spans="2:15" ht="14.25" customHeight="1" x14ac:dyDescent="0.2">
      <c r="C142" s="10" t="s">
        <v>108</v>
      </c>
      <c r="D142" s="10"/>
      <c r="E142" s="10"/>
      <c r="F142" s="10"/>
      <c r="G142" s="10"/>
      <c r="H142" s="10"/>
      <c r="I142" s="10"/>
      <c r="J142" s="10"/>
      <c r="K142" s="11"/>
      <c r="L142" s="5"/>
    </row>
    <row r="143" spans="2:15" ht="14.25" customHeight="1" x14ac:dyDescent="0.2">
      <c r="B143" s="12">
        <v>11</v>
      </c>
      <c r="E143" s="18" t="s">
        <v>109</v>
      </c>
      <c r="F143" s="18"/>
      <c r="G143" s="18"/>
      <c r="H143" s="18"/>
      <c r="I143" s="4" t="s">
        <v>110</v>
      </c>
      <c r="J143" s="4"/>
      <c r="K143" s="18"/>
    </row>
    <row r="144" spans="2:15" ht="14.25" customHeight="1" x14ac:dyDescent="0.2">
      <c r="D144" s="63"/>
      <c r="E144" s="63"/>
      <c r="F144" s="13" t="s">
        <v>8</v>
      </c>
      <c r="G144" s="14" t="s">
        <v>9</v>
      </c>
      <c r="H144" s="14"/>
      <c r="I144" s="64">
        <v>2020</v>
      </c>
      <c r="J144" s="64">
        <v>2019</v>
      </c>
      <c r="K144" s="13"/>
    </row>
    <row r="145" spans="2:15" ht="14.25" customHeight="1" x14ac:dyDescent="0.2">
      <c r="D145" s="5"/>
      <c r="E145" s="5"/>
      <c r="F145" s="15">
        <v>1111</v>
      </c>
      <c r="G145" s="44" t="s">
        <v>11</v>
      </c>
      <c r="H145" s="47"/>
      <c r="I145" s="45">
        <v>0</v>
      </c>
      <c r="J145" s="56">
        <v>0</v>
      </c>
      <c r="K145" s="55"/>
    </row>
    <row r="146" spans="2:15" ht="14.25" customHeight="1" x14ac:dyDescent="0.2">
      <c r="D146" s="5"/>
      <c r="E146" s="5"/>
      <c r="F146" s="15">
        <v>1112</v>
      </c>
      <c r="G146" s="44" t="s">
        <v>12</v>
      </c>
      <c r="H146" s="47"/>
      <c r="I146" s="45">
        <v>83743834.469999999</v>
      </c>
      <c r="J146" s="56">
        <v>100479970.70999999</v>
      </c>
      <c r="K146" s="55"/>
    </row>
    <row r="147" spans="2:15" ht="14.25" customHeight="1" x14ac:dyDescent="0.2">
      <c r="D147" s="5"/>
      <c r="E147" s="5"/>
      <c r="F147" s="15">
        <v>1113</v>
      </c>
      <c r="G147" s="44" t="s">
        <v>111</v>
      </c>
      <c r="H147" s="47"/>
      <c r="I147" s="45">
        <v>0</v>
      </c>
      <c r="J147" s="56">
        <v>0</v>
      </c>
      <c r="K147" s="55"/>
    </row>
    <row r="148" spans="2:15" ht="14.25" customHeight="1" x14ac:dyDescent="0.2">
      <c r="D148" s="5"/>
      <c r="E148" s="5"/>
      <c r="F148" s="15">
        <v>1114</v>
      </c>
      <c r="G148" s="44" t="s">
        <v>112</v>
      </c>
      <c r="H148" s="47"/>
      <c r="I148" s="45">
        <v>0</v>
      </c>
      <c r="J148" s="56">
        <v>0</v>
      </c>
      <c r="K148" s="55"/>
    </row>
    <row r="149" spans="2:15" ht="14.25" customHeight="1" x14ac:dyDescent="0.2">
      <c r="D149" s="5"/>
      <c r="E149" s="5"/>
      <c r="F149" s="15">
        <v>1116</v>
      </c>
      <c r="G149" s="44" t="s">
        <v>113</v>
      </c>
      <c r="H149" s="47"/>
      <c r="I149" s="45">
        <v>25362896.649999999</v>
      </c>
      <c r="J149" s="56">
        <v>23525856.59</v>
      </c>
      <c r="K149" s="55"/>
    </row>
    <row r="150" spans="2:15" ht="14.25" customHeight="1" x14ac:dyDescent="0.2">
      <c r="D150" s="5"/>
      <c r="E150" s="5"/>
      <c r="F150" s="15">
        <v>1119</v>
      </c>
      <c r="G150" s="44" t="s">
        <v>114</v>
      </c>
      <c r="H150" s="47"/>
      <c r="I150" s="45">
        <v>0</v>
      </c>
      <c r="J150" s="56">
        <v>0</v>
      </c>
      <c r="K150" s="55"/>
    </row>
    <row r="151" spans="2:15" ht="14.25" customHeight="1" thickBot="1" x14ac:dyDescent="0.25">
      <c r="D151" s="5"/>
      <c r="E151" s="5"/>
      <c r="G151" s="18" t="s">
        <v>16</v>
      </c>
      <c r="H151" s="18"/>
      <c r="I151" s="62">
        <f>+SUM(I145:I150)</f>
        <v>109106731.12</v>
      </c>
      <c r="J151" s="62">
        <f>+SUM(J145:J150)</f>
        <v>124005827.3</v>
      </c>
      <c r="K151" s="43"/>
      <c r="M151" s="21" t="e">
        <f>+#REF!</f>
        <v>#REF!</v>
      </c>
      <c r="N151" s="18" t="s">
        <v>17</v>
      </c>
      <c r="O151" s="21" t="e">
        <f>+I151-M151</f>
        <v>#REF!</v>
      </c>
    </row>
    <row r="152" spans="2:15" ht="14.25" customHeight="1" thickTop="1" x14ac:dyDescent="0.2">
      <c r="D152" s="5"/>
      <c r="E152" s="5"/>
      <c r="G152" s="18"/>
      <c r="H152" s="18"/>
      <c r="I152" s="43"/>
      <c r="J152" s="43"/>
      <c r="K152" s="43"/>
      <c r="M152" s="55"/>
    </row>
    <row r="154" spans="2:15" ht="14.25" customHeight="1" x14ac:dyDescent="0.2">
      <c r="B154" s="12">
        <v>12</v>
      </c>
      <c r="E154" s="18" t="s">
        <v>115</v>
      </c>
      <c r="F154" s="18"/>
      <c r="G154" s="18"/>
      <c r="H154" s="18"/>
      <c r="I154" s="18"/>
      <c r="J154" s="18"/>
      <c r="K154" s="18"/>
      <c r="L154" s="5"/>
    </row>
    <row r="155" spans="2:15" ht="14.25" customHeight="1" x14ac:dyDescent="0.2">
      <c r="D155" s="63"/>
      <c r="E155" s="63"/>
      <c r="F155" s="13" t="s">
        <v>8</v>
      </c>
      <c r="G155" s="14" t="s">
        <v>9</v>
      </c>
      <c r="H155" s="14"/>
      <c r="I155" s="14"/>
      <c r="J155" s="38" t="s">
        <v>46</v>
      </c>
      <c r="K155" s="13"/>
      <c r="L155" s="5"/>
    </row>
    <row r="156" spans="2:15" s="18" customFormat="1" ht="14.25" customHeight="1" x14ac:dyDescent="0.2">
      <c r="D156" s="5"/>
      <c r="E156" s="5"/>
      <c r="F156" s="40">
        <v>1230</v>
      </c>
      <c r="G156" s="65" t="s">
        <v>116</v>
      </c>
      <c r="H156" s="41"/>
      <c r="I156" s="41"/>
      <c r="J156" s="66">
        <f>+SUM(J157:J161)</f>
        <v>2674242719.0999999</v>
      </c>
      <c r="K156" s="43"/>
      <c r="M156" s="21" t="e">
        <f>+#REF!</f>
        <v>#REF!</v>
      </c>
      <c r="N156" s="18" t="s">
        <v>17</v>
      </c>
    </row>
    <row r="157" spans="2:15" ht="14.25" customHeight="1" x14ac:dyDescent="0.2">
      <c r="D157" s="5"/>
      <c r="E157" s="5"/>
      <c r="F157" s="15">
        <v>1231</v>
      </c>
      <c r="G157" s="26" t="s">
        <v>117</v>
      </c>
      <c r="H157" s="47"/>
      <c r="I157" s="47"/>
      <c r="J157" s="45">
        <v>0</v>
      </c>
      <c r="L157" s="5"/>
    </row>
    <row r="158" spans="2:15" ht="14.25" customHeight="1" x14ac:dyDescent="0.2">
      <c r="D158" s="5"/>
      <c r="E158" s="5"/>
      <c r="F158" s="15">
        <v>1233</v>
      </c>
      <c r="G158" s="26" t="s">
        <v>118</v>
      </c>
      <c r="H158" s="47"/>
      <c r="I158" s="47"/>
      <c r="J158" s="45">
        <v>0</v>
      </c>
      <c r="L158" s="5"/>
    </row>
    <row r="159" spans="2:15" ht="14.25" customHeight="1" x14ac:dyDescent="0.2">
      <c r="D159" s="5"/>
      <c r="E159" s="5"/>
      <c r="F159" s="15">
        <v>1234</v>
      </c>
      <c r="G159" s="47" t="s">
        <v>119</v>
      </c>
      <c r="H159" s="47"/>
      <c r="I159" s="47"/>
      <c r="J159" s="45">
        <v>0</v>
      </c>
      <c r="L159" s="5"/>
    </row>
    <row r="160" spans="2:15" ht="14.25" customHeight="1" x14ac:dyDescent="0.2">
      <c r="D160" s="5"/>
      <c r="E160" s="5"/>
      <c r="F160" s="15">
        <v>1235</v>
      </c>
      <c r="G160" s="26" t="s">
        <v>120</v>
      </c>
      <c r="H160" s="47"/>
      <c r="I160" s="47"/>
      <c r="J160" s="45">
        <v>0</v>
      </c>
      <c r="L160" s="5"/>
    </row>
    <row r="161" spans="4:15" ht="14.25" customHeight="1" x14ac:dyDescent="0.2">
      <c r="D161" s="5"/>
      <c r="E161" s="5"/>
      <c r="F161" s="15">
        <v>1236</v>
      </c>
      <c r="G161" s="26" t="s">
        <v>121</v>
      </c>
      <c r="H161" s="47"/>
      <c r="I161" s="47"/>
      <c r="J161" s="45">
        <v>2674242719.0999999</v>
      </c>
      <c r="L161" s="5"/>
    </row>
    <row r="162" spans="4:15" s="18" customFormat="1" ht="14.25" customHeight="1" x14ac:dyDescent="0.2">
      <c r="D162" s="5"/>
      <c r="E162" s="5"/>
      <c r="F162" s="40">
        <v>1240</v>
      </c>
      <c r="G162" s="65" t="s">
        <v>122</v>
      </c>
      <c r="H162" s="41"/>
      <c r="I162" s="41"/>
      <c r="J162" s="66">
        <f>+SUM(J163:J168)</f>
        <v>38976643.159999996</v>
      </c>
      <c r="K162" s="43"/>
      <c r="L162" s="5"/>
      <c r="M162" s="21" t="e">
        <f>+#REF!</f>
        <v>#REF!</v>
      </c>
      <c r="N162" s="18" t="s">
        <v>17</v>
      </c>
    </row>
    <row r="163" spans="4:15" ht="14.25" customHeight="1" x14ac:dyDescent="0.2">
      <c r="D163" s="5"/>
      <c r="E163" s="5"/>
      <c r="F163" s="15">
        <v>1241</v>
      </c>
      <c r="G163" s="26" t="s">
        <v>123</v>
      </c>
      <c r="H163" s="47"/>
      <c r="I163" s="47"/>
      <c r="J163" s="45">
        <v>8096258.7999999998</v>
      </c>
      <c r="L163" s="5"/>
    </row>
    <row r="164" spans="4:15" ht="14.25" customHeight="1" x14ac:dyDescent="0.2">
      <c r="D164" s="5"/>
      <c r="E164" s="5"/>
      <c r="F164" s="15">
        <v>1242</v>
      </c>
      <c r="G164" s="26" t="s">
        <v>124</v>
      </c>
      <c r="H164" s="47"/>
      <c r="I164" s="47"/>
      <c r="J164" s="45">
        <v>668642.99</v>
      </c>
      <c r="L164" s="5"/>
    </row>
    <row r="165" spans="4:15" ht="14.25" customHeight="1" x14ac:dyDescent="0.2">
      <c r="D165" s="5"/>
      <c r="E165" s="5"/>
      <c r="F165" s="15">
        <v>1243</v>
      </c>
      <c r="G165" s="26" t="s">
        <v>125</v>
      </c>
      <c r="H165" s="47"/>
      <c r="I165" s="47"/>
      <c r="J165" s="45">
        <v>7524498.2599999998</v>
      </c>
      <c r="L165" s="5"/>
    </row>
    <row r="166" spans="4:15" ht="14.25" customHeight="1" x14ac:dyDescent="0.2">
      <c r="D166" s="5"/>
      <c r="E166" s="5"/>
      <c r="F166" s="15">
        <v>1244</v>
      </c>
      <c r="G166" s="26" t="s">
        <v>126</v>
      </c>
      <c r="H166" s="47"/>
      <c r="I166" s="47"/>
      <c r="J166" s="45">
        <v>11371414.939999999</v>
      </c>
      <c r="L166" s="5"/>
    </row>
    <row r="167" spans="4:15" ht="14.25" customHeight="1" x14ac:dyDescent="0.2">
      <c r="D167" s="5"/>
      <c r="E167" s="5"/>
      <c r="F167" s="15">
        <v>1245</v>
      </c>
      <c r="G167" s="26" t="s">
        <v>127</v>
      </c>
      <c r="H167" s="47"/>
      <c r="I167" s="47"/>
      <c r="J167" s="45">
        <v>0</v>
      </c>
      <c r="L167" s="5"/>
    </row>
    <row r="168" spans="4:15" ht="14.25" customHeight="1" x14ac:dyDescent="0.2">
      <c r="D168" s="5"/>
      <c r="E168" s="5"/>
      <c r="F168" s="15">
        <v>1246</v>
      </c>
      <c r="G168" s="26" t="s">
        <v>128</v>
      </c>
      <c r="H168" s="47"/>
      <c r="I168" s="47"/>
      <c r="J168" s="45">
        <v>11315828.17</v>
      </c>
      <c r="L168" s="5"/>
    </row>
    <row r="169" spans="4:15" ht="14.25" customHeight="1" x14ac:dyDescent="0.2">
      <c r="D169" s="5"/>
      <c r="E169" s="5"/>
      <c r="F169" s="15">
        <v>1247</v>
      </c>
      <c r="G169" s="26" t="s">
        <v>129</v>
      </c>
      <c r="H169" s="47"/>
      <c r="I169" s="47"/>
      <c r="J169" s="45">
        <v>0</v>
      </c>
      <c r="L169" s="5"/>
    </row>
    <row r="170" spans="4:15" ht="14.25" customHeight="1" x14ac:dyDescent="0.2">
      <c r="D170" s="5"/>
      <c r="E170" s="5"/>
      <c r="F170" s="40">
        <v>1250</v>
      </c>
      <c r="G170" s="65" t="s">
        <v>130</v>
      </c>
      <c r="H170" s="47"/>
      <c r="I170" s="47"/>
      <c r="J170" s="67">
        <f>+SUM(J171:J172)</f>
        <v>0</v>
      </c>
      <c r="K170" s="43"/>
      <c r="L170" s="5"/>
    </row>
    <row r="171" spans="4:15" ht="14.25" customHeight="1" x14ac:dyDescent="0.2">
      <c r="D171" s="5"/>
      <c r="E171" s="5"/>
      <c r="F171" s="15">
        <v>1251</v>
      </c>
      <c r="G171" s="26" t="s">
        <v>38</v>
      </c>
      <c r="H171" s="47"/>
      <c r="I171" s="47"/>
      <c r="J171" s="45">
        <v>0</v>
      </c>
      <c r="L171" s="5"/>
    </row>
    <row r="172" spans="4:15" ht="14.25" customHeight="1" x14ac:dyDescent="0.2">
      <c r="D172" s="5"/>
      <c r="E172" s="5"/>
      <c r="F172" s="15">
        <v>1254</v>
      </c>
      <c r="G172" s="26" t="s">
        <v>39</v>
      </c>
      <c r="H172" s="47"/>
      <c r="I172" s="47"/>
      <c r="J172" s="45">
        <v>0</v>
      </c>
      <c r="L172" s="5"/>
    </row>
    <row r="173" spans="4:15" ht="14.25" customHeight="1" x14ac:dyDescent="0.2">
      <c r="D173" s="5"/>
      <c r="E173" s="5"/>
      <c r="G173" s="19" t="s">
        <v>16</v>
      </c>
      <c r="H173" s="19"/>
      <c r="I173" s="19"/>
      <c r="J173" s="57">
        <f>+J156+J162</f>
        <v>2713219362.2599998</v>
      </c>
      <c r="K173" s="43"/>
      <c r="L173" s="5"/>
      <c r="M173" s="21" t="e">
        <f>+M156+M162</f>
        <v>#REF!</v>
      </c>
      <c r="O173" s="55" t="e">
        <f>+J173-M173</f>
        <v>#REF!</v>
      </c>
    </row>
    <row r="174" spans="4:15" ht="14.25" customHeight="1" x14ac:dyDescent="0.2">
      <c r="D174" s="5"/>
      <c r="E174" s="5"/>
      <c r="G174" s="11"/>
      <c r="H174" s="11"/>
      <c r="I174" s="11"/>
      <c r="J174" s="57"/>
      <c r="K174" s="43"/>
    </row>
    <row r="175" spans="4:15" ht="14.25" customHeight="1" x14ac:dyDescent="0.2">
      <c r="D175" s="5"/>
      <c r="E175" s="5"/>
      <c r="G175" s="11"/>
      <c r="H175" s="11"/>
      <c r="I175" s="11"/>
      <c r="J175" s="57"/>
      <c r="K175" s="43"/>
    </row>
    <row r="176" spans="4:15" ht="14.25" customHeight="1" x14ac:dyDescent="0.2">
      <c r="D176" s="5"/>
      <c r="E176" s="5"/>
      <c r="G176" s="11"/>
      <c r="H176" s="11"/>
      <c r="I176" s="11"/>
      <c r="J176" s="57"/>
      <c r="K176" s="43"/>
    </row>
    <row r="177" spans="4:15" ht="14.25" customHeight="1" x14ac:dyDescent="0.2">
      <c r="D177" s="5"/>
      <c r="E177" s="5"/>
      <c r="G177" s="11"/>
      <c r="H177" s="11"/>
      <c r="I177" s="11"/>
      <c r="J177" s="57"/>
      <c r="K177" s="43"/>
      <c r="L177" s="5"/>
    </row>
    <row r="178" spans="4:15" ht="14.25" customHeight="1" x14ac:dyDescent="0.2">
      <c r="D178" s="5"/>
      <c r="E178" s="5"/>
      <c r="G178" s="11"/>
      <c r="H178" s="11"/>
      <c r="I178" s="11"/>
      <c r="J178" s="57"/>
      <c r="K178" s="43"/>
      <c r="L178" s="5"/>
    </row>
    <row r="179" spans="4:15" ht="14.25" customHeight="1" x14ac:dyDescent="0.2">
      <c r="L179" s="5"/>
    </row>
    <row r="180" spans="4:15" ht="14.25" customHeight="1" x14ac:dyDescent="0.2">
      <c r="D180" s="63"/>
      <c r="E180" s="18" t="s">
        <v>131</v>
      </c>
      <c r="F180" s="18"/>
      <c r="G180" s="18"/>
      <c r="H180" s="18"/>
      <c r="I180" s="18"/>
      <c r="J180" s="18"/>
      <c r="K180" s="18"/>
      <c r="L180" s="5"/>
    </row>
    <row r="181" spans="4:15" ht="14.25" customHeight="1" x14ac:dyDescent="0.2">
      <c r="D181" s="63"/>
      <c r="E181" s="63"/>
      <c r="F181" s="13" t="s">
        <v>8</v>
      </c>
      <c r="G181" s="18" t="s">
        <v>9</v>
      </c>
      <c r="H181" s="18"/>
      <c r="I181" s="13" t="s">
        <v>132</v>
      </c>
      <c r="J181" s="13" t="s">
        <v>133</v>
      </c>
      <c r="K181" s="13"/>
    </row>
    <row r="182" spans="4:15" ht="14.25" customHeight="1" x14ac:dyDescent="0.2">
      <c r="D182" s="5"/>
      <c r="E182" s="5"/>
      <c r="F182" s="68">
        <v>5500</v>
      </c>
      <c r="G182" s="69" t="s">
        <v>134</v>
      </c>
      <c r="H182" s="70"/>
      <c r="I182" s="71">
        <f>+SUM(I183:I190)</f>
        <v>-3.46</v>
      </c>
      <c r="J182" s="71">
        <f>+SUM(J183:J190)</f>
        <v>-2.6</v>
      </c>
      <c r="K182" s="23"/>
    </row>
    <row r="183" spans="4:15" ht="14.25" customHeight="1" x14ac:dyDescent="0.2">
      <c r="D183" s="5"/>
      <c r="E183" s="5"/>
      <c r="F183" s="72">
        <v>5510</v>
      </c>
      <c r="G183" s="73" t="s">
        <v>135</v>
      </c>
      <c r="H183" s="70"/>
      <c r="I183" s="74">
        <v>0</v>
      </c>
      <c r="J183" s="74">
        <v>0</v>
      </c>
      <c r="K183" s="75"/>
    </row>
    <row r="184" spans="4:15" ht="14.25" customHeight="1" x14ac:dyDescent="0.2">
      <c r="D184" s="5"/>
      <c r="E184" s="5"/>
      <c r="F184" s="72">
        <v>5520</v>
      </c>
      <c r="G184" s="73" t="s">
        <v>136</v>
      </c>
      <c r="H184" s="70"/>
      <c r="I184" s="74">
        <v>0</v>
      </c>
      <c r="J184" s="74">
        <v>0</v>
      </c>
      <c r="K184" s="75"/>
    </row>
    <row r="185" spans="4:15" ht="14.25" customHeight="1" x14ac:dyDescent="0.2">
      <c r="D185" s="5"/>
      <c r="E185" s="5"/>
      <c r="F185" s="72">
        <v>5530</v>
      </c>
      <c r="G185" s="73" t="s">
        <v>137</v>
      </c>
      <c r="H185" s="70"/>
      <c r="I185" s="74">
        <v>0</v>
      </c>
      <c r="J185" s="74">
        <v>0</v>
      </c>
      <c r="K185" s="75"/>
    </row>
    <row r="186" spans="4:15" ht="14.25" customHeight="1" x14ac:dyDescent="0.2">
      <c r="D186" s="5"/>
      <c r="E186" s="5"/>
      <c r="F186" s="72">
        <v>5540</v>
      </c>
      <c r="G186" s="73" t="s">
        <v>138</v>
      </c>
      <c r="H186" s="70"/>
      <c r="I186" s="74">
        <v>0</v>
      </c>
      <c r="J186" s="74">
        <v>0</v>
      </c>
      <c r="K186" s="75"/>
    </row>
    <row r="187" spans="4:15" ht="14.25" customHeight="1" x14ac:dyDescent="0.2">
      <c r="D187" s="5"/>
      <c r="E187" s="5"/>
      <c r="F187" s="72">
        <v>5550</v>
      </c>
      <c r="G187" s="73" t="s">
        <v>139</v>
      </c>
      <c r="H187" s="70"/>
      <c r="I187" s="74">
        <v>0</v>
      </c>
      <c r="J187" s="74">
        <v>0</v>
      </c>
      <c r="K187" s="75"/>
      <c r="L187" s="5"/>
    </row>
    <row r="188" spans="4:15" ht="14.25" customHeight="1" x14ac:dyDescent="0.2">
      <c r="D188" s="5"/>
      <c r="E188" s="5"/>
      <c r="F188" s="72">
        <v>5590</v>
      </c>
      <c r="G188" s="73" t="s">
        <v>140</v>
      </c>
      <c r="H188" s="70"/>
      <c r="I188" s="76">
        <v>-3.46</v>
      </c>
      <c r="J188" s="76">
        <v>-2.6</v>
      </c>
      <c r="K188" s="75"/>
      <c r="L188" s="5"/>
    </row>
    <row r="189" spans="4:15" ht="14.25" customHeight="1" x14ac:dyDescent="0.2">
      <c r="D189" s="5"/>
      <c r="E189" s="5"/>
      <c r="F189" s="68">
        <v>5600</v>
      </c>
      <c r="G189" s="69" t="s">
        <v>141</v>
      </c>
      <c r="H189" s="70"/>
      <c r="I189" s="77">
        <v>0</v>
      </c>
      <c r="J189" s="77">
        <v>0</v>
      </c>
      <c r="K189" s="23"/>
      <c r="L189" s="5"/>
    </row>
    <row r="190" spans="4:15" ht="14.25" customHeight="1" x14ac:dyDescent="0.2">
      <c r="D190" s="5"/>
      <c r="E190" s="5"/>
      <c r="F190" s="72">
        <v>5610</v>
      </c>
      <c r="G190" s="73" t="s">
        <v>142</v>
      </c>
      <c r="H190" s="70"/>
      <c r="I190" s="74">
        <v>0</v>
      </c>
      <c r="J190" s="74">
        <v>0</v>
      </c>
      <c r="K190" s="75"/>
      <c r="L190" s="5"/>
    </row>
    <row r="191" spans="4:15" ht="14.25" customHeight="1" thickBot="1" x14ac:dyDescent="0.25">
      <c r="D191" s="5"/>
      <c r="E191" s="5"/>
      <c r="G191" s="78" t="s">
        <v>16</v>
      </c>
      <c r="H191" s="78"/>
      <c r="I191" s="79">
        <f>+I182+I189</f>
        <v>-3.46</v>
      </c>
      <c r="J191" s="79">
        <f>+J182+J189</f>
        <v>-2.6</v>
      </c>
      <c r="K191" s="43"/>
      <c r="L191" s="5"/>
      <c r="M191" s="21" t="e">
        <f>+#REF!</f>
        <v>#REF!</v>
      </c>
      <c r="N191" s="18" t="s">
        <v>71</v>
      </c>
      <c r="O191" s="55" t="e">
        <f>+I191-M191</f>
        <v>#REF!</v>
      </c>
    </row>
    <row r="192" spans="4:15" ht="14.25" customHeight="1" thickTop="1" x14ac:dyDescent="0.2">
      <c r="L192" s="5"/>
    </row>
    <row r="193" spans="4:18" ht="14.25" customHeight="1" x14ac:dyDescent="0.2">
      <c r="D193" s="1"/>
      <c r="E193" s="18" t="s">
        <v>143</v>
      </c>
      <c r="F193" s="18"/>
      <c r="G193" s="18"/>
      <c r="H193" s="18"/>
      <c r="I193" s="18"/>
      <c r="J193" s="18"/>
      <c r="K193" s="18"/>
      <c r="L193" s="5"/>
    </row>
    <row r="194" spans="4:18" ht="14.25" customHeight="1" x14ac:dyDescent="0.2">
      <c r="F194" s="4" t="s">
        <v>144</v>
      </c>
      <c r="G194" s="4"/>
      <c r="H194" s="4"/>
      <c r="I194" s="4"/>
      <c r="J194" s="80" t="s">
        <v>46</v>
      </c>
      <c r="K194" s="80"/>
      <c r="L194" s="5"/>
    </row>
    <row r="195" spans="4:18" ht="14.25" customHeight="1" x14ac:dyDescent="0.2">
      <c r="H195" s="1"/>
      <c r="I195" s="2"/>
      <c r="J195" s="2"/>
      <c r="K195" s="2"/>
      <c r="L195" s="5"/>
    </row>
    <row r="196" spans="4:18" ht="14.25" customHeight="1" x14ac:dyDescent="0.2">
      <c r="D196" s="11"/>
      <c r="E196" s="11"/>
      <c r="F196" s="65" t="s">
        <v>145</v>
      </c>
      <c r="G196" s="40"/>
      <c r="H196" s="44"/>
      <c r="I196" s="81"/>
      <c r="J196" s="81">
        <v>160139150.65000001</v>
      </c>
      <c r="K196" s="82"/>
      <c r="L196" s="5"/>
      <c r="M196" s="21">
        <v>160139150.65000001</v>
      </c>
      <c r="N196" s="18" t="s">
        <v>146</v>
      </c>
      <c r="O196" s="21">
        <f>+J196-M196</f>
        <v>0</v>
      </c>
    </row>
    <row r="197" spans="4:18" ht="14.25" customHeight="1" x14ac:dyDescent="0.2">
      <c r="F197" s="65" t="s">
        <v>147</v>
      </c>
      <c r="G197" s="26"/>
      <c r="H197" s="44"/>
      <c r="I197" s="44"/>
      <c r="J197" s="81">
        <f>+SUM(J198:J203)</f>
        <v>0</v>
      </c>
      <c r="K197" s="83"/>
      <c r="L197" s="5"/>
    </row>
    <row r="198" spans="4:18" ht="14.25" customHeight="1" x14ac:dyDescent="0.2">
      <c r="D198" s="1"/>
      <c r="E198" s="1"/>
      <c r="F198" s="15">
        <v>2.1</v>
      </c>
      <c r="G198" s="44" t="s">
        <v>148</v>
      </c>
      <c r="H198" s="44"/>
      <c r="I198" s="44"/>
      <c r="J198" s="84">
        <v>0</v>
      </c>
      <c r="K198" s="83"/>
      <c r="L198" s="5"/>
    </row>
    <row r="199" spans="4:18" ht="14.25" customHeight="1" x14ac:dyDescent="0.2">
      <c r="D199" s="1"/>
      <c r="E199" s="1"/>
      <c r="F199" s="15">
        <v>2.2000000000000002</v>
      </c>
      <c r="G199" s="44" t="s">
        <v>149</v>
      </c>
      <c r="H199" s="44"/>
      <c r="I199" s="44"/>
      <c r="J199" s="84">
        <v>0</v>
      </c>
      <c r="K199" s="83"/>
      <c r="L199" s="5"/>
    </row>
    <row r="200" spans="4:18" ht="14.25" customHeight="1" x14ac:dyDescent="0.2">
      <c r="D200" s="1"/>
      <c r="E200" s="1"/>
      <c r="F200" s="15">
        <v>2.2999999999999998</v>
      </c>
      <c r="G200" s="44" t="s">
        <v>150</v>
      </c>
      <c r="H200" s="44"/>
      <c r="I200" s="44"/>
      <c r="J200" s="84">
        <v>0</v>
      </c>
      <c r="K200" s="83"/>
      <c r="L200" s="5"/>
      <c r="R200" s="34"/>
    </row>
    <row r="201" spans="4:18" ht="14.25" customHeight="1" x14ac:dyDescent="0.2">
      <c r="D201" s="1"/>
      <c r="E201" s="1"/>
      <c r="F201" s="15">
        <v>2.4</v>
      </c>
      <c r="G201" s="44" t="s">
        <v>151</v>
      </c>
      <c r="H201" s="44"/>
      <c r="I201" s="44"/>
      <c r="J201" s="84">
        <v>0</v>
      </c>
      <c r="K201" s="83"/>
      <c r="L201" s="5"/>
    </row>
    <row r="202" spans="4:18" ht="14.25" customHeight="1" x14ac:dyDescent="0.2">
      <c r="D202" s="1"/>
      <c r="E202" s="1"/>
      <c r="F202" s="15">
        <v>2.5</v>
      </c>
      <c r="G202" s="26" t="s">
        <v>152</v>
      </c>
      <c r="H202" s="44"/>
      <c r="I202" s="44"/>
      <c r="J202" s="84">
        <v>0</v>
      </c>
      <c r="K202" s="83"/>
      <c r="L202" s="5"/>
    </row>
    <row r="203" spans="4:18" ht="14.25" customHeight="1" x14ac:dyDescent="0.2">
      <c r="D203" s="1"/>
      <c r="E203" s="1"/>
      <c r="F203" s="15">
        <v>2.6</v>
      </c>
      <c r="G203" s="26" t="s">
        <v>153</v>
      </c>
      <c r="H203" s="44"/>
      <c r="I203" s="44"/>
      <c r="J203" s="84">
        <v>0</v>
      </c>
      <c r="K203" s="83"/>
      <c r="L203" s="5"/>
    </row>
    <row r="204" spans="4:18" ht="14.25" customHeight="1" x14ac:dyDescent="0.2">
      <c r="D204" s="85"/>
      <c r="E204" s="85"/>
      <c r="F204" s="65" t="s">
        <v>154</v>
      </c>
      <c r="G204" s="15"/>
      <c r="H204" s="44"/>
      <c r="I204" s="84"/>
      <c r="J204" s="81">
        <f>+SUM(J205:J207)</f>
        <v>110641484.26000001</v>
      </c>
      <c r="K204" s="83"/>
      <c r="L204" s="5"/>
      <c r="M204" s="55"/>
      <c r="O204" s="55"/>
    </row>
    <row r="205" spans="4:18" ht="14.25" customHeight="1" x14ac:dyDescent="0.2">
      <c r="D205" s="1"/>
      <c r="E205" s="1"/>
      <c r="F205" s="15">
        <v>3.1</v>
      </c>
      <c r="G205" s="26" t="s">
        <v>155</v>
      </c>
      <c r="H205" s="44"/>
      <c r="I205" s="44"/>
      <c r="J205" s="84">
        <v>0</v>
      </c>
      <c r="K205" s="83"/>
      <c r="L205" s="5"/>
      <c r="M205" s="55"/>
      <c r="O205" s="55"/>
      <c r="P205" s="55"/>
    </row>
    <row r="206" spans="4:18" ht="14.25" customHeight="1" x14ac:dyDescent="0.2">
      <c r="D206" s="1"/>
      <c r="E206" s="1"/>
      <c r="F206" s="15">
        <v>3.2</v>
      </c>
      <c r="G206" s="26" t="s">
        <v>156</v>
      </c>
      <c r="H206" s="44"/>
      <c r="I206" s="44"/>
      <c r="J206" s="84">
        <v>0</v>
      </c>
      <c r="K206" s="83"/>
      <c r="L206" s="5"/>
    </row>
    <row r="207" spans="4:18" ht="14.25" customHeight="1" x14ac:dyDescent="0.2">
      <c r="D207" s="1"/>
      <c r="E207" s="1"/>
      <c r="F207" s="15">
        <v>3.3</v>
      </c>
      <c r="G207" s="26" t="s">
        <v>157</v>
      </c>
      <c r="H207" s="44"/>
      <c r="I207" s="44"/>
      <c r="J207" s="84">
        <v>110641484.26000001</v>
      </c>
      <c r="K207" s="83"/>
      <c r="L207" s="5"/>
    </row>
    <row r="208" spans="4:18" ht="21.75" customHeight="1" x14ac:dyDescent="0.2">
      <c r="D208" s="18"/>
      <c r="E208" s="18"/>
      <c r="F208" s="65" t="s">
        <v>158</v>
      </c>
      <c r="G208" s="40"/>
      <c r="H208" s="44"/>
      <c r="I208" s="81"/>
      <c r="J208" s="81">
        <f>+J196+J197-J204</f>
        <v>49497666.390000001</v>
      </c>
      <c r="K208" s="82"/>
      <c r="L208" s="5"/>
      <c r="M208" s="21" t="e">
        <f>+#REF!</f>
        <v>#REF!</v>
      </c>
      <c r="N208" s="18" t="s">
        <v>71</v>
      </c>
      <c r="O208" s="21" t="e">
        <f>+J208-M208</f>
        <v>#REF!</v>
      </c>
    </row>
    <row r="209" spans="2:17" ht="14.25" customHeight="1" x14ac:dyDescent="0.2">
      <c r="F209" s="1"/>
      <c r="G209" s="1"/>
      <c r="H209" s="86"/>
      <c r="I209" s="86"/>
      <c r="J209" s="86"/>
      <c r="L209" s="5"/>
      <c r="M209" s="87"/>
    </row>
    <row r="210" spans="2:17" ht="14.25" customHeight="1" x14ac:dyDescent="0.2">
      <c r="D210" s="1"/>
      <c r="E210" s="1"/>
      <c r="F210" s="1"/>
      <c r="G210" s="1"/>
      <c r="H210" s="1"/>
      <c r="I210" s="1"/>
      <c r="J210" s="1"/>
      <c r="L210" s="5"/>
      <c r="M210" s="87"/>
    </row>
    <row r="211" spans="2:17" ht="14.25" customHeight="1" x14ac:dyDescent="0.2">
      <c r="B211" s="1" t="s">
        <v>159</v>
      </c>
      <c r="D211" s="1"/>
      <c r="E211" s="18" t="s">
        <v>160</v>
      </c>
      <c r="F211" s="18"/>
      <c r="G211" s="18"/>
      <c r="H211" s="18"/>
      <c r="I211" s="18"/>
      <c r="J211" s="18"/>
      <c r="K211" s="18"/>
      <c r="L211" s="5"/>
    </row>
    <row r="212" spans="2:17" ht="14.25" customHeight="1" x14ac:dyDescent="0.2">
      <c r="F212" s="14" t="s">
        <v>144</v>
      </c>
      <c r="G212" s="14"/>
      <c r="H212" s="14"/>
      <c r="I212" s="14"/>
      <c r="J212" s="80" t="s">
        <v>46</v>
      </c>
      <c r="K212" s="80"/>
      <c r="L212" s="5"/>
    </row>
    <row r="213" spans="2:17" ht="14.25" customHeight="1" x14ac:dyDescent="0.2">
      <c r="D213" s="1"/>
      <c r="E213" s="1"/>
      <c r="F213" s="65" t="s">
        <v>161</v>
      </c>
      <c r="G213" s="44"/>
      <c r="H213" s="44"/>
      <c r="I213" s="88"/>
      <c r="J213" s="81">
        <v>145972388.62</v>
      </c>
      <c r="K213" s="89"/>
      <c r="L213" s="5"/>
      <c r="M213" s="21">
        <v>145972388.62</v>
      </c>
      <c r="N213" s="18" t="s">
        <v>162</v>
      </c>
      <c r="O213" s="18"/>
      <c r="Q213" s="55">
        <f>+J213-M213</f>
        <v>0</v>
      </c>
    </row>
    <row r="214" spans="2:17" ht="14.25" customHeight="1" x14ac:dyDescent="0.2">
      <c r="D214" s="1"/>
      <c r="E214" s="1"/>
      <c r="F214" s="65" t="s">
        <v>163</v>
      </c>
      <c r="G214" s="44"/>
      <c r="H214" s="44"/>
      <c r="I214" s="88"/>
      <c r="J214" s="90">
        <f>+SUM(J215:J235)</f>
        <v>102535320.51000001</v>
      </c>
      <c r="K214" s="91"/>
      <c r="L214" s="5"/>
      <c r="M214" s="18"/>
      <c r="N214" s="18"/>
      <c r="O214" s="18"/>
    </row>
    <row r="215" spans="2:17" ht="14.25" customHeight="1" x14ac:dyDescent="0.2">
      <c r="D215" s="1"/>
      <c r="E215" s="1"/>
      <c r="F215" s="92">
        <v>2.1</v>
      </c>
      <c r="G215" s="93" t="s">
        <v>164</v>
      </c>
      <c r="H215" s="93"/>
      <c r="I215" s="93"/>
      <c r="J215" s="49">
        <v>0</v>
      </c>
      <c r="K215" s="94"/>
      <c r="L215" s="5"/>
      <c r="M215" s="18"/>
      <c r="N215" s="18"/>
      <c r="O215" s="18"/>
    </row>
    <row r="216" spans="2:17" ht="14.25" customHeight="1" x14ac:dyDescent="0.2">
      <c r="D216" s="1"/>
      <c r="E216" s="1"/>
      <c r="F216" s="92">
        <v>2.2000000000000002</v>
      </c>
      <c r="G216" s="93" t="s">
        <v>84</v>
      </c>
      <c r="H216" s="93"/>
      <c r="I216" s="93"/>
      <c r="J216" s="49">
        <v>0</v>
      </c>
      <c r="K216" s="95"/>
      <c r="L216" s="5"/>
      <c r="M216" s="18"/>
      <c r="N216" s="18"/>
      <c r="O216" s="18"/>
    </row>
    <row r="217" spans="2:17" ht="14.25" customHeight="1" x14ac:dyDescent="0.2">
      <c r="D217" s="1"/>
      <c r="E217" s="1"/>
      <c r="F217" s="92">
        <v>2.2999999999999998</v>
      </c>
      <c r="G217" s="93" t="s">
        <v>123</v>
      </c>
      <c r="H217" s="93"/>
      <c r="I217" s="93"/>
      <c r="J217" s="49">
        <v>108234.67</v>
      </c>
      <c r="K217" s="95"/>
      <c r="L217" s="5"/>
      <c r="M217" s="21">
        <v>108234.85</v>
      </c>
      <c r="N217" s="18" t="s">
        <v>165</v>
      </c>
      <c r="O217" s="21">
        <f>+J217-M217</f>
        <v>-0.180000000007567</v>
      </c>
    </row>
    <row r="218" spans="2:17" ht="14.25" customHeight="1" x14ac:dyDescent="0.2">
      <c r="D218" s="1"/>
      <c r="E218" s="1"/>
      <c r="F218" s="92">
        <v>2.4</v>
      </c>
      <c r="G218" s="93" t="s">
        <v>124</v>
      </c>
      <c r="H218" s="93"/>
      <c r="I218" s="93"/>
      <c r="J218" s="49">
        <v>0</v>
      </c>
      <c r="K218" s="95"/>
      <c r="L218" s="5"/>
    </row>
    <row r="219" spans="2:17" ht="14.25" customHeight="1" x14ac:dyDescent="0.2">
      <c r="D219" s="1"/>
      <c r="E219" s="1"/>
      <c r="F219" s="92">
        <v>2.5</v>
      </c>
      <c r="G219" s="93" t="s">
        <v>125</v>
      </c>
      <c r="H219" s="93"/>
      <c r="I219" s="93"/>
      <c r="J219" s="49">
        <v>0</v>
      </c>
      <c r="K219" s="95"/>
      <c r="L219" s="5"/>
      <c r="M219" s="21"/>
      <c r="N219" s="18"/>
      <c r="O219" s="18"/>
    </row>
    <row r="220" spans="2:17" ht="14.25" customHeight="1" x14ac:dyDescent="0.2">
      <c r="D220" s="1"/>
      <c r="E220" s="1"/>
      <c r="F220" s="92">
        <v>2.6</v>
      </c>
      <c r="G220" s="93" t="s">
        <v>126</v>
      </c>
      <c r="H220" s="93"/>
      <c r="I220" s="93"/>
      <c r="J220" s="49">
        <v>0</v>
      </c>
      <c r="K220" s="95"/>
      <c r="L220" s="5"/>
      <c r="M220" s="21"/>
      <c r="N220" s="18"/>
      <c r="O220" s="18"/>
    </row>
    <row r="221" spans="2:17" ht="14.25" customHeight="1" x14ac:dyDescent="0.2">
      <c r="D221" s="1"/>
      <c r="E221" s="1"/>
      <c r="F221" s="92">
        <v>2.7</v>
      </c>
      <c r="G221" s="93" t="s">
        <v>127</v>
      </c>
      <c r="H221" s="93"/>
      <c r="I221" s="93"/>
      <c r="J221" s="49">
        <v>0</v>
      </c>
      <c r="K221" s="95"/>
      <c r="L221" s="5"/>
      <c r="M221" s="21"/>
      <c r="N221" s="18"/>
      <c r="O221" s="18"/>
    </row>
    <row r="222" spans="2:17" ht="14.25" customHeight="1" x14ac:dyDescent="0.2">
      <c r="D222" s="1"/>
      <c r="E222" s="1"/>
      <c r="F222" s="92">
        <v>2.8</v>
      </c>
      <c r="G222" s="93" t="s">
        <v>128</v>
      </c>
      <c r="H222" s="93"/>
      <c r="I222" s="93"/>
      <c r="J222" s="49">
        <v>0</v>
      </c>
      <c r="K222" s="95"/>
      <c r="L222" s="5"/>
      <c r="M222" s="21"/>
      <c r="O222" s="18"/>
    </row>
    <row r="223" spans="2:17" ht="14.25" customHeight="1" x14ac:dyDescent="0.2">
      <c r="D223" s="1"/>
      <c r="E223" s="1"/>
      <c r="F223" s="92">
        <v>2.9</v>
      </c>
      <c r="G223" s="93" t="s">
        <v>166</v>
      </c>
      <c r="H223" s="93"/>
      <c r="I223" s="93"/>
      <c r="J223" s="49">
        <v>0</v>
      </c>
      <c r="K223" s="95"/>
      <c r="L223" s="5"/>
      <c r="M223" s="21"/>
      <c r="N223" s="18"/>
      <c r="O223" s="18"/>
    </row>
    <row r="224" spans="2:17" ht="14.25" customHeight="1" x14ac:dyDescent="0.2">
      <c r="D224" s="1"/>
      <c r="E224" s="1"/>
      <c r="F224" s="92" t="s">
        <v>167</v>
      </c>
      <c r="G224" s="93" t="s">
        <v>168</v>
      </c>
      <c r="H224" s="93"/>
      <c r="I224" s="93"/>
      <c r="J224" s="49">
        <v>0</v>
      </c>
      <c r="K224" s="95"/>
      <c r="L224" s="5"/>
    </row>
    <row r="225" spans="4:16" ht="14.25" customHeight="1" x14ac:dyDescent="0.2">
      <c r="D225" s="1"/>
      <c r="E225" s="1"/>
      <c r="F225" s="92" t="s">
        <v>169</v>
      </c>
      <c r="G225" s="93" t="s">
        <v>130</v>
      </c>
      <c r="H225" s="93"/>
      <c r="I225" s="93"/>
      <c r="J225" s="49">
        <v>0</v>
      </c>
      <c r="K225" s="95"/>
      <c r="L225" s="5"/>
      <c r="M225" s="96"/>
      <c r="O225" s="55"/>
      <c r="P225" s="96"/>
    </row>
    <row r="226" spans="4:16" ht="14.25" customHeight="1" x14ac:dyDescent="0.2">
      <c r="D226" s="1"/>
      <c r="E226" s="1"/>
      <c r="F226" s="92" t="s">
        <v>170</v>
      </c>
      <c r="G226" s="93" t="s">
        <v>171</v>
      </c>
      <c r="H226" s="93"/>
      <c r="I226" s="93"/>
      <c r="J226" s="49">
        <v>102427085.84</v>
      </c>
      <c r="K226" s="95"/>
      <c r="L226" s="5"/>
      <c r="M226" s="97">
        <v>102427085.84</v>
      </c>
      <c r="N226" s="18" t="s">
        <v>165</v>
      </c>
      <c r="O226" s="21">
        <f>+J226-M226</f>
        <v>0</v>
      </c>
    </row>
    <row r="227" spans="4:16" ht="14.25" customHeight="1" x14ac:dyDescent="0.2">
      <c r="D227" s="1"/>
      <c r="E227" s="1"/>
      <c r="F227" s="92" t="s">
        <v>172</v>
      </c>
      <c r="G227" s="93" t="s">
        <v>173</v>
      </c>
      <c r="H227" s="93"/>
      <c r="I227" s="93"/>
      <c r="J227" s="49">
        <v>0</v>
      </c>
      <c r="K227" s="95"/>
      <c r="L227" s="5"/>
    </row>
    <row r="228" spans="4:16" ht="14.25" customHeight="1" x14ac:dyDescent="0.2">
      <c r="D228" s="1"/>
      <c r="E228" s="1"/>
      <c r="F228" s="92" t="s">
        <v>174</v>
      </c>
      <c r="G228" s="93" t="s">
        <v>175</v>
      </c>
      <c r="H228" s="93"/>
      <c r="I228" s="93"/>
      <c r="J228" s="49">
        <v>0</v>
      </c>
      <c r="K228" s="95"/>
      <c r="L228" s="5"/>
      <c r="P228" s="98"/>
    </row>
    <row r="229" spans="4:16" ht="14.25" customHeight="1" x14ac:dyDescent="0.2">
      <c r="D229" s="1"/>
      <c r="E229" s="1"/>
      <c r="F229" s="92" t="s">
        <v>176</v>
      </c>
      <c r="G229" s="93" t="s">
        <v>177</v>
      </c>
      <c r="H229" s="93"/>
      <c r="I229" s="93"/>
      <c r="J229" s="49">
        <v>0</v>
      </c>
      <c r="K229" s="95"/>
      <c r="L229" s="5"/>
      <c r="N229" s="98"/>
    </row>
    <row r="230" spans="4:16" ht="14.25" customHeight="1" x14ac:dyDescent="0.2">
      <c r="D230" s="1"/>
      <c r="E230" s="1"/>
      <c r="F230" s="92" t="s">
        <v>178</v>
      </c>
      <c r="G230" s="93" t="s">
        <v>179</v>
      </c>
      <c r="H230" s="93"/>
      <c r="I230" s="93"/>
      <c r="J230" s="49">
        <v>0</v>
      </c>
      <c r="K230" s="95"/>
      <c r="L230" s="5"/>
    </row>
    <row r="231" spans="4:16" ht="14.25" customHeight="1" x14ac:dyDescent="0.2">
      <c r="D231" s="1"/>
      <c r="E231" s="1"/>
      <c r="F231" s="92" t="s">
        <v>180</v>
      </c>
      <c r="G231" s="93" t="s">
        <v>181</v>
      </c>
      <c r="H231" s="93"/>
      <c r="I231" s="93"/>
      <c r="J231" s="49">
        <v>0</v>
      </c>
      <c r="K231" s="95"/>
      <c r="L231" s="5"/>
    </row>
    <row r="232" spans="4:16" ht="14.25" customHeight="1" x14ac:dyDescent="0.2">
      <c r="D232" s="1"/>
      <c r="E232" s="1"/>
      <c r="F232" s="92" t="s">
        <v>182</v>
      </c>
      <c r="G232" s="93" t="s">
        <v>183</v>
      </c>
      <c r="H232" s="93"/>
      <c r="I232" s="93"/>
      <c r="J232" s="49">
        <v>0</v>
      </c>
      <c r="K232" s="95"/>
      <c r="L232" s="5"/>
    </row>
    <row r="233" spans="4:16" ht="14.25" customHeight="1" x14ac:dyDescent="0.2">
      <c r="D233" s="1"/>
      <c r="E233" s="1"/>
      <c r="F233" s="92" t="s">
        <v>184</v>
      </c>
      <c r="G233" s="93" t="s">
        <v>185</v>
      </c>
      <c r="H233" s="93"/>
      <c r="I233" s="93"/>
      <c r="J233" s="49">
        <v>0</v>
      </c>
      <c r="K233" s="95"/>
      <c r="L233" s="5"/>
    </row>
    <row r="234" spans="4:16" ht="14.25" customHeight="1" x14ac:dyDescent="0.2">
      <c r="D234" s="1"/>
      <c r="E234" s="1"/>
      <c r="F234" s="92" t="s">
        <v>186</v>
      </c>
      <c r="G234" s="93" t="s">
        <v>187</v>
      </c>
      <c r="H234" s="93"/>
      <c r="I234" s="93"/>
      <c r="J234" s="49">
        <v>0</v>
      </c>
      <c r="K234" s="95"/>
      <c r="L234" s="5"/>
    </row>
    <row r="235" spans="4:16" ht="14.25" customHeight="1" x14ac:dyDescent="0.2">
      <c r="D235" s="1"/>
      <c r="E235" s="1"/>
      <c r="F235" s="92" t="s">
        <v>188</v>
      </c>
      <c r="G235" s="93" t="s">
        <v>189</v>
      </c>
      <c r="H235" s="93"/>
      <c r="I235" s="93"/>
      <c r="J235" s="49">
        <v>0</v>
      </c>
      <c r="K235" s="95"/>
      <c r="L235" s="5"/>
      <c r="M235" s="18"/>
      <c r="N235" s="18"/>
    </row>
    <row r="236" spans="4:16" ht="14.25" customHeight="1" x14ac:dyDescent="0.2">
      <c r="D236" s="1"/>
      <c r="E236" s="1"/>
      <c r="F236" s="99" t="s">
        <v>190</v>
      </c>
      <c r="G236" s="44"/>
      <c r="H236" s="44"/>
      <c r="I236" s="84"/>
      <c r="J236" s="100">
        <f>+SUM(J237:J243)</f>
        <v>-2.6</v>
      </c>
      <c r="K236" s="95"/>
      <c r="L236" s="5"/>
      <c r="M236" s="21" t="e">
        <f>+#REF!</f>
        <v>#REF!</v>
      </c>
      <c r="N236" s="18" t="s">
        <v>71</v>
      </c>
      <c r="O236" s="55" t="e">
        <f>+J236-M236</f>
        <v>#REF!</v>
      </c>
    </row>
    <row r="237" spans="4:16" ht="14.25" customHeight="1" x14ac:dyDescent="0.2">
      <c r="D237" s="1"/>
      <c r="E237" s="1"/>
      <c r="F237" s="101">
        <v>3.1</v>
      </c>
      <c r="G237" s="93" t="s">
        <v>97</v>
      </c>
      <c r="H237" s="44"/>
      <c r="I237" s="44"/>
      <c r="J237" s="49">
        <v>0</v>
      </c>
      <c r="K237" s="95"/>
      <c r="L237" s="5"/>
      <c r="M237" s="18"/>
      <c r="N237" s="18"/>
    </row>
    <row r="238" spans="4:16" ht="14.25" customHeight="1" x14ac:dyDescent="0.2">
      <c r="D238" s="1"/>
      <c r="E238" s="1"/>
      <c r="F238" s="101">
        <v>3.2</v>
      </c>
      <c r="G238" s="93" t="s">
        <v>136</v>
      </c>
      <c r="H238" s="44"/>
      <c r="I238" s="44"/>
      <c r="J238" s="49">
        <v>0</v>
      </c>
      <c r="K238" s="95"/>
      <c r="L238" s="5"/>
      <c r="M238" s="18"/>
      <c r="N238" s="18"/>
    </row>
    <row r="239" spans="4:16" ht="14.25" customHeight="1" x14ac:dyDescent="0.2">
      <c r="D239" s="1"/>
      <c r="E239" s="1"/>
      <c r="F239" s="101">
        <v>3.3</v>
      </c>
      <c r="G239" s="93" t="s">
        <v>191</v>
      </c>
      <c r="H239" s="44"/>
      <c r="I239" s="44"/>
      <c r="J239" s="49">
        <v>0</v>
      </c>
      <c r="K239" s="95"/>
      <c r="L239" s="5"/>
      <c r="M239" s="18"/>
      <c r="N239" s="18"/>
    </row>
    <row r="240" spans="4:16" ht="14.25" customHeight="1" x14ac:dyDescent="0.2">
      <c r="D240" s="1"/>
      <c r="E240" s="1"/>
      <c r="F240" s="101">
        <v>3.4</v>
      </c>
      <c r="G240" s="93" t="s">
        <v>192</v>
      </c>
      <c r="H240" s="44"/>
      <c r="I240" s="44"/>
      <c r="J240" s="49">
        <v>0</v>
      </c>
      <c r="K240" s="95"/>
      <c r="L240" s="5"/>
      <c r="M240" s="18"/>
      <c r="N240" s="18"/>
    </row>
    <row r="241" spans="2:15" ht="14.25" customHeight="1" x14ac:dyDescent="0.2">
      <c r="D241" s="1"/>
      <c r="E241" s="1"/>
      <c r="F241" s="101">
        <v>3.5</v>
      </c>
      <c r="G241" s="93" t="s">
        <v>193</v>
      </c>
      <c r="H241" s="44"/>
      <c r="I241" s="44"/>
      <c r="J241" s="49">
        <v>0</v>
      </c>
      <c r="K241" s="95"/>
      <c r="L241" s="5"/>
      <c r="M241" s="18"/>
      <c r="N241" s="18"/>
    </row>
    <row r="242" spans="2:15" ht="14.25" customHeight="1" x14ac:dyDescent="0.2">
      <c r="D242" s="1"/>
      <c r="E242" s="1"/>
      <c r="F242" s="101">
        <v>3.6</v>
      </c>
      <c r="G242" s="93" t="s">
        <v>98</v>
      </c>
      <c r="H242" s="44"/>
      <c r="I242" s="44"/>
      <c r="J242" s="49">
        <v>-2.6</v>
      </c>
      <c r="K242" s="95"/>
      <c r="L242" s="5"/>
      <c r="M242" s="18"/>
      <c r="N242" s="18"/>
    </row>
    <row r="243" spans="2:15" ht="14.25" customHeight="1" x14ac:dyDescent="0.2">
      <c r="D243" s="1"/>
      <c r="E243" s="1"/>
      <c r="F243" s="101">
        <v>3.7</v>
      </c>
      <c r="G243" s="93" t="s">
        <v>194</v>
      </c>
      <c r="H243" s="44"/>
      <c r="I243" s="44"/>
      <c r="J243" s="49">
        <v>0</v>
      </c>
      <c r="K243" s="91"/>
      <c r="L243" s="5"/>
      <c r="M243" s="18"/>
      <c r="N243" s="18"/>
    </row>
    <row r="244" spans="2:15" ht="14.25" customHeight="1" x14ac:dyDescent="0.2">
      <c r="D244" s="1"/>
      <c r="E244" s="1"/>
      <c r="F244" s="102" t="s">
        <v>195</v>
      </c>
      <c r="G244" s="44"/>
      <c r="H244" s="44"/>
      <c r="I244" s="88"/>
      <c r="J244" s="103">
        <f>+J213-J214+J236</f>
        <v>43437065.509999998</v>
      </c>
      <c r="K244" s="89"/>
      <c r="L244" s="5"/>
      <c r="M244" s="21" t="e">
        <f>+#REF!</f>
        <v>#REF!</v>
      </c>
      <c r="N244" s="18" t="s">
        <v>71</v>
      </c>
      <c r="O244" s="55" t="e">
        <f>+J244-M244</f>
        <v>#REF!</v>
      </c>
    </row>
    <row r="245" spans="2:15" ht="14.25" customHeight="1" x14ac:dyDescent="0.2">
      <c r="D245" s="3"/>
      <c r="E245" s="3"/>
      <c r="F245" s="3"/>
      <c r="G245" s="3"/>
      <c r="L245" s="5"/>
      <c r="M245" s="18"/>
      <c r="N245" s="18"/>
    </row>
    <row r="246" spans="2:15" ht="14.25" customHeight="1" x14ac:dyDescent="0.2">
      <c r="D246" s="3"/>
      <c r="E246" s="3"/>
      <c r="F246" s="3"/>
      <c r="G246" s="3"/>
      <c r="L246" s="5"/>
      <c r="M246" s="18"/>
      <c r="N246" s="18"/>
    </row>
    <row r="247" spans="2:15" ht="14.25" customHeight="1" x14ac:dyDescent="0.2">
      <c r="D247" s="3"/>
      <c r="E247" s="3"/>
      <c r="F247" s="3"/>
      <c r="G247" s="3"/>
      <c r="L247" s="5"/>
      <c r="M247" s="18"/>
      <c r="N247" s="18"/>
    </row>
    <row r="248" spans="2:15" ht="14.25" customHeight="1" x14ac:dyDescent="0.2">
      <c r="B248" s="7" t="s">
        <v>196</v>
      </c>
      <c r="C248" s="8"/>
      <c r="D248" s="8"/>
      <c r="E248" s="8"/>
      <c r="F248" s="8"/>
      <c r="G248" s="8"/>
      <c r="H248" s="8"/>
      <c r="I248" s="8"/>
      <c r="J248" s="8"/>
      <c r="K248" s="8"/>
      <c r="L248" s="5"/>
      <c r="M248" s="18"/>
      <c r="N248" s="18"/>
    </row>
    <row r="249" spans="2:15" ht="14.25" customHeight="1" x14ac:dyDescent="0.2">
      <c r="D249" s="5"/>
      <c r="E249" s="18" t="s">
        <v>197</v>
      </c>
      <c r="F249" s="18"/>
      <c r="G249" s="18"/>
      <c r="H249" s="18"/>
      <c r="I249" s="18"/>
      <c r="J249" s="18"/>
      <c r="K249" s="18"/>
      <c r="L249" s="5"/>
    </row>
    <row r="250" spans="2:15" ht="14.25" customHeight="1" x14ac:dyDescent="0.2">
      <c r="D250" s="5"/>
      <c r="E250" s="5"/>
      <c r="F250" s="13" t="s">
        <v>8</v>
      </c>
      <c r="G250" s="14" t="s">
        <v>9</v>
      </c>
      <c r="H250" s="14"/>
      <c r="I250" s="13" t="s">
        <v>132</v>
      </c>
      <c r="J250" s="13" t="s">
        <v>133</v>
      </c>
      <c r="K250" s="13"/>
      <c r="L250" s="5"/>
    </row>
    <row r="251" spans="2:15" ht="14.25" customHeight="1" x14ac:dyDescent="0.2">
      <c r="G251" s="18" t="s">
        <v>16</v>
      </c>
      <c r="H251" s="18"/>
      <c r="I251" s="43">
        <v>0</v>
      </c>
      <c r="J251" s="43">
        <v>-9.5367431640625E-7</v>
      </c>
      <c r="K251" s="43"/>
      <c r="L251" s="5"/>
    </row>
    <row r="252" spans="2:15" ht="14.25" customHeight="1" x14ac:dyDescent="0.2">
      <c r="G252" s="22"/>
      <c r="H252" s="36"/>
      <c r="I252" s="36"/>
      <c r="J252" s="36"/>
      <c r="L252" s="5"/>
    </row>
    <row r="253" spans="2:15" ht="14.25" customHeight="1" x14ac:dyDescent="0.2">
      <c r="F253" s="104" t="s">
        <v>198</v>
      </c>
      <c r="G253" s="104"/>
      <c r="H253" s="104"/>
      <c r="I253" s="104"/>
      <c r="J253" s="104"/>
      <c r="K253" s="13"/>
      <c r="L253" s="5"/>
    </row>
    <row r="254" spans="2:15" ht="14.25" customHeight="1" x14ac:dyDescent="0.2">
      <c r="F254" s="13"/>
      <c r="G254" s="13"/>
      <c r="H254" s="13"/>
      <c r="I254" s="13"/>
      <c r="J254" s="13"/>
      <c r="K254" s="13"/>
      <c r="L254" s="5"/>
    </row>
    <row r="255" spans="2:15" ht="14.25" customHeight="1" x14ac:dyDescent="0.2">
      <c r="F255" s="13"/>
      <c r="G255" s="13"/>
      <c r="H255" s="13"/>
      <c r="I255" s="13"/>
      <c r="J255" s="13"/>
      <c r="K255" s="13"/>
      <c r="L255" s="5"/>
    </row>
    <row r="256" spans="2:15" ht="14.25" customHeight="1" x14ac:dyDescent="0.2">
      <c r="F256" s="13"/>
      <c r="G256" s="13"/>
      <c r="H256" s="13"/>
      <c r="I256" s="13"/>
      <c r="J256" s="13"/>
      <c r="K256" s="13"/>
      <c r="L256" s="5"/>
    </row>
    <row r="257" spans="4:12" ht="14.25" customHeight="1" x14ac:dyDescent="0.2">
      <c r="F257" s="13"/>
      <c r="G257" s="13"/>
      <c r="H257" s="13"/>
      <c r="I257" s="13"/>
      <c r="J257" s="13"/>
      <c r="K257" s="13"/>
      <c r="L257" s="5"/>
    </row>
    <row r="258" spans="4:12" ht="14.25" customHeight="1" x14ac:dyDescent="0.2">
      <c r="F258" s="13"/>
      <c r="G258" s="13"/>
      <c r="H258" s="13"/>
      <c r="I258" s="13"/>
      <c r="J258" s="13"/>
      <c r="K258" s="13"/>
      <c r="L258" s="5"/>
    </row>
    <row r="259" spans="4:12" ht="14.25" customHeight="1" x14ac:dyDescent="0.2">
      <c r="F259" s="13"/>
      <c r="G259" s="13"/>
      <c r="H259" s="13"/>
      <c r="I259" s="13"/>
      <c r="J259" s="13"/>
      <c r="K259" s="13"/>
      <c r="L259" s="5"/>
    </row>
    <row r="260" spans="4:12" ht="14.25" customHeight="1" x14ac:dyDescent="0.2">
      <c r="F260" s="13"/>
      <c r="G260" s="13"/>
      <c r="H260" s="13"/>
      <c r="I260" s="13"/>
      <c r="J260" s="13"/>
      <c r="K260" s="13"/>
      <c r="L260" s="5"/>
    </row>
    <row r="261" spans="4:12" ht="14.25" customHeight="1" x14ac:dyDescent="0.2">
      <c r="F261" s="13"/>
      <c r="G261" s="13"/>
      <c r="H261" s="13"/>
      <c r="I261" s="13"/>
      <c r="J261" s="13"/>
      <c r="K261" s="13"/>
      <c r="L261" s="5"/>
    </row>
    <row r="262" spans="4:12" ht="14.25" customHeight="1" x14ac:dyDescent="0.2">
      <c r="F262" s="13"/>
      <c r="G262" s="13"/>
      <c r="H262" s="13"/>
      <c r="I262" s="13"/>
      <c r="J262" s="13"/>
      <c r="K262" s="13"/>
      <c r="L262" s="5"/>
    </row>
    <row r="263" spans="4:12" ht="14.25" customHeight="1" x14ac:dyDescent="0.2">
      <c r="D263" s="1"/>
      <c r="E263" s="1"/>
      <c r="L263" s="5"/>
    </row>
    <row r="264" spans="4:12" ht="14.25" customHeight="1" x14ac:dyDescent="0.2">
      <c r="G264" s="1"/>
      <c r="H264" s="1"/>
      <c r="I264" s="1"/>
      <c r="J264" s="1"/>
      <c r="L264" s="5"/>
    </row>
    <row r="265" spans="4:12" ht="14.25" customHeight="1" x14ac:dyDescent="0.2">
      <c r="L265" s="5"/>
    </row>
    <row r="266" spans="4:12" ht="14.25" customHeight="1" x14ac:dyDescent="0.2">
      <c r="H266" s="3" t="s">
        <v>199</v>
      </c>
      <c r="I266" s="3" t="s">
        <v>200</v>
      </c>
      <c r="L266" s="5"/>
    </row>
    <row r="267" spans="4:12" ht="14.25" customHeight="1" x14ac:dyDescent="0.2">
      <c r="H267" s="3" t="s">
        <v>201</v>
      </c>
      <c r="I267" s="3" t="s">
        <v>202</v>
      </c>
    </row>
    <row r="268" spans="4:12" ht="14.25" customHeight="1" x14ac:dyDescent="0.2">
      <c r="H268" s="3" t="s">
        <v>203</v>
      </c>
      <c r="I268" s="3" t="s">
        <v>204</v>
      </c>
    </row>
  </sheetData>
  <mergeCells count="74">
    <mergeCell ref="G250:H250"/>
    <mergeCell ref="F253:J253"/>
    <mergeCell ref="I143:J143"/>
    <mergeCell ref="G144:H144"/>
    <mergeCell ref="G155:I155"/>
    <mergeCell ref="G173:I173"/>
    <mergeCell ref="F194:I194"/>
    <mergeCell ref="F212:I212"/>
    <mergeCell ref="G107:I107"/>
    <mergeCell ref="G127:I127"/>
    <mergeCell ref="C129:J129"/>
    <mergeCell ref="G131:I131"/>
    <mergeCell ref="G139:I139"/>
    <mergeCell ref="C142:J142"/>
    <mergeCell ref="G89:I89"/>
    <mergeCell ref="E93:J93"/>
    <mergeCell ref="G94:I94"/>
    <mergeCell ref="G95:I95"/>
    <mergeCell ref="G102:I102"/>
    <mergeCell ref="D105:J105"/>
    <mergeCell ref="G64:I64"/>
    <mergeCell ref="G65:I65"/>
    <mergeCell ref="G66:I66"/>
    <mergeCell ref="C68:J68"/>
    <mergeCell ref="D69:J69"/>
    <mergeCell ref="G71:I71"/>
    <mergeCell ref="D57:J57"/>
    <mergeCell ref="G59:H59"/>
    <mergeCell ref="G60:I60"/>
    <mergeCell ref="G61:I61"/>
    <mergeCell ref="G62:I62"/>
    <mergeCell ref="G63:I63"/>
    <mergeCell ref="G49:I49"/>
    <mergeCell ref="G50:I50"/>
    <mergeCell ref="G51:I51"/>
    <mergeCell ref="G52:I52"/>
    <mergeCell ref="G53:I53"/>
    <mergeCell ref="G55:I55"/>
    <mergeCell ref="G40:I40"/>
    <mergeCell ref="G41:I41"/>
    <mergeCell ref="E45:J45"/>
    <mergeCell ref="G46:I46"/>
    <mergeCell ref="G47:I47"/>
    <mergeCell ref="G48:I48"/>
    <mergeCell ref="G31:I31"/>
    <mergeCell ref="E33:J33"/>
    <mergeCell ref="E36:J36"/>
    <mergeCell ref="G37:I37"/>
    <mergeCell ref="G38:I38"/>
    <mergeCell ref="G39:I39"/>
    <mergeCell ref="G24:I24"/>
    <mergeCell ref="G26:I26"/>
    <mergeCell ref="G27:I27"/>
    <mergeCell ref="G28:I28"/>
    <mergeCell ref="G29:I29"/>
    <mergeCell ref="G30:I30"/>
    <mergeCell ref="G17:I17"/>
    <mergeCell ref="E19:J19"/>
    <mergeCell ref="G20:I20"/>
    <mergeCell ref="G21:I21"/>
    <mergeCell ref="G22:I22"/>
    <mergeCell ref="G23:I23"/>
    <mergeCell ref="G11:I11"/>
    <mergeCell ref="G12:I12"/>
    <mergeCell ref="G13:I13"/>
    <mergeCell ref="G14:I14"/>
    <mergeCell ref="G15:I15"/>
    <mergeCell ref="G16:I16"/>
    <mergeCell ref="B2:J2"/>
    <mergeCell ref="B3:J3"/>
    <mergeCell ref="B4:J4"/>
    <mergeCell ref="B5:J5"/>
    <mergeCell ref="C8:J8"/>
    <mergeCell ref="D9:J9"/>
  </mergeCells>
  <dataValidations count="1">
    <dataValidation allowBlank="1" showInputMessage="1" showErrorMessage="1" prompt="Diferencia entre el saldo final y el inicial presentados." sqref="K250:L250 K144:L144 K155:L155 K181:L181" xr:uid="{46F3F2AC-45A4-41C6-A096-10354CF8CEE3}"/>
  </dataValidations>
  <pageMargins left="0.70866141732283472" right="0.70866141732283472" top="0.74803149606299213" bottom="0.74803149606299213" header="0.31496062992125984" footer="0.31496062992125984"/>
  <pageSetup paperSize="11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PE </vt:lpstr>
      <vt:lpstr>'Notas PE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2020-08-07T22:21:29Z</dcterms:created>
  <dcterms:modified xsi:type="dcterms:W3CDTF">2020-08-07T22:22:22Z</dcterms:modified>
</cp:coreProperties>
</file>