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2do-trimestre/trimestral/2-presupuestario/excel/"/>
    </mc:Choice>
  </mc:AlternateContent>
  <xr:revisionPtr revIDLastSave="0" documentId="8_{DDF6818F-DC23-44E9-BC49-EC79B80420FE}" xr6:coauthVersionLast="45" xr6:coauthVersionMax="45" xr10:uidLastSave="{00000000-0000-0000-0000-000000000000}"/>
  <bookViews>
    <workbookView xWindow="-120" yWindow="-120" windowWidth="29040" windowHeight="15840" xr2:uid="{672B359E-04CB-4E2A-B81C-7E99BA259611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EAI!$A$1:$H$45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1" l="1"/>
  <c r="H51" i="1"/>
  <c r="G51" i="1"/>
  <c r="G53" i="1" s="1"/>
  <c r="F51" i="1"/>
  <c r="E51" i="1"/>
  <c r="E53" i="1" s="1"/>
  <c r="D51" i="1"/>
  <c r="D53" i="1" s="1"/>
  <c r="C51" i="1"/>
  <c r="C53" i="1" s="1"/>
  <c r="C54" i="1" s="1"/>
  <c r="H38" i="1"/>
  <c r="H37" i="1" s="1"/>
  <c r="E38" i="1"/>
  <c r="G37" i="1"/>
  <c r="G39" i="1" s="1"/>
  <c r="F37" i="1"/>
  <c r="F39" i="1" s="1"/>
  <c r="E37" i="1"/>
  <c r="E39" i="1" s="1"/>
  <c r="D37" i="1"/>
  <c r="D39" i="1" s="1"/>
  <c r="C37" i="1"/>
  <c r="C39" i="1" s="1"/>
  <c r="H35" i="1"/>
  <c r="E35" i="1"/>
  <c r="H34" i="1"/>
  <c r="E34" i="1"/>
  <c r="H33" i="1"/>
  <c r="E33" i="1"/>
  <c r="H32" i="1"/>
  <c r="E32" i="1"/>
  <c r="H31" i="1"/>
  <c r="G31" i="1"/>
  <c r="F31" i="1"/>
  <c r="E31" i="1"/>
  <c r="D31" i="1"/>
  <c r="C31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H21" i="1" s="1"/>
  <c r="E22" i="1"/>
  <c r="G21" i="1"/>
  <c r="F21" i="1"/>
  <c r="E21" i="1"/>
  <c r="D21" i="1"/>
  <c r="C21" i="1"/>
  <c r="G16" i="1"/>
  <c r="F16" i="1"/>
  <c r="D16" i="1"/>
  <c r="C16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H16" i="1" s="1"/>
  <c r="E5" i="1"/>
  <c r="E16" i="1" s="1"/>
  <c r="G54" i="1" l="1"/>
  <c r="H53" i="1"/>
  <c r="D54" i="1"/>
  <c r="H39" i="1"/>
  <c r="E54" i="1"/>
  <c r="F54" i="1"/>
  <c r="H54" i="1" l="1"/>
</calcChain>
</file>

<file path=xl/sharedStrings.xml><?xml version="1.0" encoding="utf-8"?>
<sst xmlns="http://schemas.openxmlformats.org/spreadsheetml/2006/main" count="86" uniqueCount="50">
  <si>
    <t>INSTITUTO DE INFRAESTRUCTURA FISICA EDUCATIVA DE GUANAJUATO
Estado Analítico de Ingresos
Del 1 de Enero al 30 de Junio del 2020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</si>
  <si>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</si>
  <si>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</si>
  <si>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</si>
  <si>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</si>
  <si>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</si>
  <si>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</si>
  <si>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</si>
  <si>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</si>
  <si>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</si>
  <si>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</si>
  <si>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</si>
  <si>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</si>
  <si>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</si>
  <si>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</si>
  <si>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</si>
  <si>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</si>
  <si>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</si>
  <si>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</si>
  <si>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</si>
  <si>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</si>
  <si>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</si>
  <si>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</si>
  <si>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</si>
  <si>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</si>
  <si>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</si>
  <si>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</si>
  <si>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</si>
  <si>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</si>
  <si>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</si>
  <si>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</si>
  <si>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</si>
  <si>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</si>
  <si>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</si>
  <si>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</si>
  <si>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</si>
  <si>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</si>
  <si>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</si>
  <si>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</si>
  <si>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</si>
  <si>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Estado Analítico de Ingresos
Por Fuente de Financiamiento</t>
  </si>
  <si>
    <t>Ingreso</t>
  </si>
  <si>
    <t>(3= 1 + 2)</t>
  </si>
  <si>
    <t>(6 = 5 - 1 )</t>
  </si>
  <si>
    <t>"La interpretación al clasificar los Ingresos de los Entes Públicos del Sector Paraestatal, no es homogénea en ciertos rubros del EAI por fuente de financiamiento."</t>
  </si>
  <si>
    <t>Bajo protesta de decir verdad declaramos que los Estados Financieros y sus Notas son razonablemente correctos y responsabilidad del emisor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</si>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</sst>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5" fillId="0" borderId="0" xfId="2" applyFont="1" applyAlignment="1" applyProtection="1">
      <alignment horizontal="center" vertical="top"/>
      <protection locked="0"/>
    </xf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3" xfId="2" quotePrefix="1" applyFont="1" applyFill="1" applyBorder="1" applyAlignment="1">
      <alignment horizontal="center" vertical="center" wrapText="1"/>
    </xf>
    <xf numFmtId="0" fontId="3" fillId="2" borderId="9" xfId="2" quotePrefix="1" applyFont="1" applyFill="1" applyBorder="1" applyAlignment="1">
      <alignment horizontal="center" vertical="center" wrapText="1"/>
    </xf>
    <xf numFmtId="0" fontId="5" fillId="0" borderId="7" xfId="2" applyFont="1" applyBorder="1" applyAlignment="1" applyProtection="1">
      <alignment vertical="top"/>
      <protection locked="0"/>
    </xf>
    <xf numFmtId="0" fontId="5" fillId="0" borderId="0" xfId="2" applyFont="1" applyAlignment="1" applyProtection="1">
      <alignment vertical="top" wrapText="1"/>
      <protection locked="0"/>
    </xf>
    <xf numFmtId="3" fontId="5" fillId="0" borderId="6" xfId="2" applyNumberFormat="1" applyFont="1" applyBorder="1" applyAlignment="1" applyProtection="1">
      <alignment vertical="top"/>
      <protection locked="0"/>
    </xf>
    <xf numFmtId="49" fontId="6" fillId="0" borderId="0" xfId="2" applyNumberFormat="1" applyFont="1" applyAlignment="1" applyProtection="1">
      <alignment vertical="top"/>
      <protection locked="0"/>
    </xf>
    <xf numFmtId="0" fontId="5" fillId="0" borderId="0" xfId="2" applyFont="1" applyAlignment="1" applyProtection="1">
      <alignment vertical="top"/>
      <protection locked="0"/>
    </xf>
    <xf numFmtId="0" fontId="7" fillId="0" borderId="7" xfId="2" applyFont="1" applyBorder="1" applyAlignment="1" applyProtection="1">
      <alignment vertical="top"/>
      <protection locked="0"/>
    </xf>
    <xf numFmtId="0" fontId="7" fillId="0" borderId="0" xfId="2" applyFont="1" applyAlignment="1" applyProtection="1">
      <alignment vertical="top" wrapText="1"/>
      <protection locked="0"/>
    </xf>
    <xf numFmtId="3" fontId="5" fillId="0" borderId="13" xfId="2" applyNumberFormat="1" applyFont="1" applyBorder="1" applyAlignment="1" applyProtection="1">
      <alignment vertical="top"/>
      <protection locked="0"/>
    </xf>
    <xf numFmtId="0" fontId="0" fillId="0" borderId="7" xfId="2" applyFont="1" applyBorder="1" applyAlignment="1" applyProtection="1">
      <alignment vertical="top"/>
      <protection locked="0"/>
    </xf>
    <xf numFmtId="3" fontId="5" fillId="0" borderId="10" xfId="2" applyNumberFormat="1" applyFont="1" applyBorder="1" applyAlignment="1" applyProtection="1">
      <alignment vertical="top"/>
      <protection locked="0"/>
    </xf>
    <xf numFmtId="0" fontId="7" fillId="0" borderId="1" xfId="2" quotePrefix="1" applyFont="1" applyBorder="1" applyAlignment="1" applyProtection="1">
      <alignment horizontal="center" vertical="top"/>
      <protection locked="0"/>
    </xf>
    <xf numFmtId="0" fontId="3" fillId="0" borderId="2" xfId="2" applyFont="1" applyBorder="1" applyAlignment="1" applyProtection="1">
      <alignment horizontal="left" vertical="top" indent="3"/>
      <protection locked="0"/>
    </xf>
    <xf numFmtId="3" fontId="7" fillId="0" borderId="9" xfId="2" applyNumberFormat="1" applyFont="1" applyBorder="1" applyAlignment="1" applyProtection="1">
      <alignment vertical="top"/>
      <protection locked="0"/>
    </xf>
    <xf numFmtId="3" fontId="7" fillId="0" borderId="2" xfId="2" applyNumberFormat="1" applyFont="1" applyBorder="1" applyAlignment="1" applyProtection="1">
      <alignment vertical="top"/>
      <protection locked="0"/>
    </xf>
    <xf numFmtId="3" fontId="7" fillId="0" borderId="6" xfId="2" applyNumberFormat="1" applyFont="1" applyBorder="1" applyAlignment="1" applyProtection="1">
      <alignment vertical="top"/>
      <protection locked="0"/>
    </xf>
    <xf numFmtId="0" fontId="7" fillId="0" borderId="4" xfId="2" quotePrefix="1" applyFont="1" applyBorder="1" applyAlignment="1" applyProtection="1">
      <alignment horizontal="center" vertical="top"/>
      <protection locked="0"/>
    </xf>
    <xf numFmtId="0" fontId="7" fillId="0" borderId="14" xfId="2" applyFont="1" applyBorder="1" applyAlignment="1" applyProtection="1">
      <alignment vertical="top"/>
      <protection locked="0"/>
    </xf>
    <xf numFmtId="4" fontId="7" fillId="0" borderId="14" xfId="2" applyNumberFormat="1" applyFont="1" applyBorder="1" applyAlignment="1" applyProtection="1">
      <alignment vertical="top"/>
      <protection locked="0"/>
    </xf>
    <xf numFmtId="4" fontId="7" fillId="0" borderId="5" xfId="2" applyNumberFormat="1" applyFont="1" applyBorder="1" applyAlignment="1" applyProtection="1">
      <alignment vertical="top"/>
      <protection locked="0"/>
    </xf>
    <xf numFmtId="4" fontId="3" fillId="0" borderId="1" xfId="2" applyNumberFormat="1" applyFont="1" applyBorder="1" applyAlignment="1" applyProtection="1">
      <alignment vertical="top"/>
      <protection locked="0"/>
    </xf>
    <xf numFmtId="4" fontId="3" fillId="0" borderId="2" xfId="2" applyNumberFormat="1" applyFont="1" applyBorder="1" applyAlignment="1" applyProtection="1">
      <alignment vertical="top"/>
      <protection locked="0"/>
    </xf>
    <xf numFmtId="4" fontId="7" fillId="0" borderId="10" xfId="2" applyNumberFormat="1" applyFont="1" applyBorder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left" vertical="top"/>
    </xf>
    <xf numFmtId="0" fontId="3" fillId="0" borderId="0" xfId="2" applyFont="1" applyAlignment="1">
      <alignment horizontal="justify" vertical="top" wrapText="1"/>
    </xf>
    <xf numFmtId="3" fontId="3" fillId="0" borderId="6" xfId="2" applyNumberFormat="1" applyFont="1" applyBorder="1" applyAlignment="1" applyProtection="1">
      <alignment vertical="top"/>
      <protection locked="0"/>
    </xf>
    <xf numFmtId="0" fontId="7" fillId="0" borderId="7" xfId="2" applyFont="1" applyBorder="1" applyAlignment="1">
      <alignment horizontal="center" vertical="top"/>
    </xf>
    <xf numFmtId="0" fontId="7" fillId="0" borderId="0" xfId="2" applyFont="1" applyAlignment="1">
      <alignment horizontal="left" vertical="top" wrapText="1"/>
    </xf>
    <xf numFmtId="3" fontId="7" fillId="0" borderId="13" xfId="2" applyNumberFormat="1" applyFont="1" applyBorder="1" applyAlignment="1" applyProtection="1">
      <alignment vertical="top"/>
      <protection locked="0"/>
    </xf>
    <xf numFmtId="0" fontId="3" fillId="0" borderId="7" xfId="2" applyFont="1" applyBorder="1" applyAlignment="1">
      <alignment horizontal="left" vertical="top" wrapText="1"/>
    </xf>
    <xf numFmtId="0" fontId="3" fillId="0" borderId="8" xfId="2" applyFont="1" applyBorder="1" applyAlignment="1">
      <alignment horizontal="left" vertical="top" wrapText="1"/>
    </xf>
    <xf numFmtId="3" fontId="3" fillId="0" borderId="13" xfId="2" applyNumberFormat="1" applyFont="1" applyBorder="1" applyAlignment="1" applyProtection="1">
      <alignment vertical="top"/>
      <protection locked="0"/>
    </xf>
    <xf numFmtId="0" fontId="3" fillId="0" borderId="7" xfId="2" applyFont="1" applyBorder="1" applyAlignment="1">
      <alignment vertical="top"/>
    </xf>
    <xf numFmtId="0" fontId="3" fillId="0" borderId="0" xfId="2" applyFont="1" applyAlignment="1">
      <alignment vertical="top"/>
    </xf>
    <xf numFmtId="0" fontId="3" fillId="0" borderId="7" xfId="3" applyFont="1" applyBorder="1" applyAlignment="1">
      <alignment horizontal="center" vertical="top"/>
    </xf>
    <xf numFmtId="0" fontId="7" fillId="0" borderId="1" xfId="2" quotePrefix="1" applyFont="1" applyBorder="1" applyAlignment="1">
      <alignment horizontal="center" vertical="top"/>
    </xf>
    <xf numFmtId="0" fontId="3" fillId="0" borderId="2" xfId="2" applyFont="1" applyBorder="1" applyAlignment="1">
      <alignment horizontal="center" vertical="top" wrapText="1"/>
    </xf>
    <xf numFmtId="3" fontId="3" fillId="0" borderId="9" xfId="2" applyNumberFormat="1" applyFont="1" applyBorder="1" applyAlignment="1" applyProtection="1">
      <alignment vertical="top"/>
      <protection locked="0"/>
    </xf>
    <xf numFmtId="0" fontId="7" fillId="0" borderId="14" xfId="2" quotePrefix="1" applyFont="1" applyBorder="1" applyAlignment="1" applyProtection="1">
      <alignment horizontal="center" vertical="top"/>
      <protection locked="0"/>
    </xf>
    <xf numFmtId="4" fontId="3" fillId="0" borderId="14" xfId="2" applyNumberFormat="1" applyFont="1" applyBorder="1" applyAlignment="1" applyProtection="1">
      <alignment vertical="top"/>
      <protection locked="0"/>
    </xf>
    <xf numFmtId="4" fontId="3" fillId="0" borderId="3" xfId="2" applyNumberFormat="1" applyFont="1" applyBorder="1" applyAlignment="1" applyProtection="1">
      <alignment vertical="top"/>
      <protection locked="0"/>
    </xf>
    <xf numFmtId="4" fontId="3" fillId="0" borderId="10" xfId="2" applyNumberFormat="1" applyFont="1" applyBorder="1" applyAlignment="1" applyProtection="1">
      <alignment vertical="top"/>
      <protection locked="0"/>
    </xf>
    <xf numFmtId="0" fontId="0" fillId="0" borderId="0" xfId="2" applyFont="1" applyAlignment="1" applyProtection="1">
      <alignment vertical="top" wrapText="1"/>
      <protection locked="0"/>
    </xf>
    <xf numFmtId="0" fontId="0" fillId="0" borderId="0" xfId="2" applyFont="1" applyAlignment="1" applyProtection="1">
      <alignment vertical="top"/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 applyProtection="1">
      <alignment horizontal="center" vertical="center" wrapText="1"/>
      <protection locked="0"/>
    </xf>
    <xf numFmtId="0" fontId="3" fillId="2" borderId="6" xfId="4" applyFont="1" applyFill="1" applyBorder="1" applyAlignment="1">
      <alignment horizontal="center" vertical="center" wrapText="1"/>
    </xf>
    <xf numFmtId="0" fontId="5" fillId="0" borderId="0" xfId="4" applyFont="1" applyAlignment="1" applyProtection="1">
      <alignment vertical="top"/>
      <protection locked="0"/>
    </xf>
    <xf numFmtId="0" fontId="3" fillId="2" borderId="7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3" xfId="4" quotePrefix="1" applyFont="1" applyFill="1" applyBorder="1" applyAlignment="1">
      <alignment horizontal="center" vertical="center" wrapText="1"/>
    </xf>
    <xf numFmtId="0" fontId="3" fillId="2" borderId="9" xfId="4" quotePrefix="1" applyFont="1" applyFill="1" applyBorder="1" applyAlignment="1">
      <alignment horizontal="center" vertical="center" wrapText="1"/>
    </xf>
    <xf numFmtId="0" fontId="12" fillId="3" borderId="4" xfId="5" applyFont="1" applyFill="1" applyBorder="1"/>
    <xf numFmtId="0" fontId="12" fillId="3" borderId="5" xfId="5" applyFont="1" applyFill="1" applyBorder="1"/>
    <xf numFmtId="43" fontId="12" fillId="3" borderId="6" xfId="1" applyFont="1" applyFill="1" applyBorder="1" applyAlignment="1">
      <alignment horizontal="center"/>
    </xf>
    <xf numFmtId="0" fontId="13" fillId="3" borderId="4" xfId="5" applyFont="1" applyFill="1" applyBorder="1"/>
    <xf numFmtId="0" fontId="13" fillId="3" borderId="5" xfId="5" applyFont="1" applyFill="1" applyBorder="1"/>
    <xf numFmtId="43" fontId="13" fillId="3" borderId="6" xfId="6" applyFont="1" applyFill="1" applyBorder="1" applyAlignment="1">
      <alignment horizontal="center"/>
    </xf>
    <xf numFmtId="0" fontId="13" fillId="3" borderId="7" xfId="5" applyFont="1" applyFill="1" applyBorder="1" applyAlignment="1">
      <alignment horizontal="center" vertical="center"/>
    </xf>
    <xf numFmtId="0" fontId="7" fillId="0" borderId="8" xfId="7" applyFont="1" applyBorder="1" applyAlignment="1">
      <alignment horizontal="left" vertical="top" wrapText="1"/>
    </xf>
    <xf numFmtId="164" fontId="14" fillId="3" borderId="13" xfId="6" applyNumberFormat="1" applyFont="1" applyFill="1" applyBorder="1" applyAlignment="1">
      <alignment horizontal="right" vertical="center" wrapText="1"/>
    </xf>
    <xf numFmtId="164" fontId="14" fillId="3" borderId="13" xfId="6" applyNumberFormat="1" applyFont="1" applyFill="1" applyBorder="1" applyAlignment="1">
      <alignment vertical="center" wrapText="1"/>
    </xf>
    <xf numFmtId="0" fontId="3" fillId="0" borderId="7" xfId="7" applyFont="1" applyBorder="1" applyAlignment="1">
      <alignment horizontal="left" vertical="top" wrapText="1"/>
    </xf>
    <xf numFmtId="0" fontId="3" fillId="0" borderId="8" xfId="7" applyFont="1" applyBorder="1" applyAlignment="1">
      <alignment horizontal="left" vertical="top" wrapText="1"/>
    </xf>
    <xf numFmtId="164" fontId="15" fillId="3" borderId="13" xfId="6" applyNumberFormat="1" applyFont="1" applyFill="1" applyBorder="1" applyAlignment="1">
      <alignment horizontal="right" vertical="center" wrapText="1"/>
    </xf>
    <xf numFmtId="164" fontId="15" fillId="3" borderId="13" xfId="6" applyNumberFormat="1" applyFont="1" applyFill="1" applyBorder="1" applyAlignment="1">
      <alignment vertical="center" wrapText="1"/>
    </xf>
    <xf numFmtId="0" fontId="7" fillId="0" borderId="12" xfId="7" applyFont="1" applyBorder="1" applyAlignment="1">
      <alignment horizontal="left" vertical="top" wrapText="1"/>
    </xf>
    <xf numFmtId="164" fontId="13" fillId="3" borderId="13" xfId="6" applyNumberFormat="1" applyFont="1" applyFill="1" applyBorder="1" applyAlignment="1">
      <alignment horizontal="center"/>
    </xf>
    <xf numFmtId="0" fontId="16" fillId="0" borderId="1" xfId="5" applyFont="1" applyBorder="1" applyAlignment="1">
      <alignment horizontal="center"/>
    </xf>
    <xf numFmtId="0" fontId="16" fillId="0" borderId="3" xfId="5" applyFont="1" applyBorder="1" applyAlignment="1">
      <alignment horizontal="left" wrapText="1" indent="1"/>
    </xf>
    <xf numFmtId="164" fontId="15" fillId="0" borderId="9" xfId="1" applyNumberFormat="1" applyFont="1" applyFill="1" applyBorder="1" applyAlignment="1">
      <alignment vertical="center" wrapText="1"/>
    </xf>
    <xf numFmtId="165" fontId="15" fillId="0" borderId="9" xfId="1" applyNumberFormat="1" applyFont="1" applyFill="1" applyBorder="1" applyAlignment="1">
      <alignment vertical="center" wrapText="1"/>
    </xf>
    <xf numFmtId="0" fontId="5" fillId="0" borderId="0" xfId="0" applyFont="1"/>
    <xf numFmtId="3" fontId="6" fillId="0" borderId="0" xfId="0" applyNumberFormat="1" applyFont="1"/>
    <xf numFmtId="0" fontId="0" fillId="0" borderId="0" xfId="4" applyFont="1" applyAlignment="1" applyProtection="1">
      <alignment vertical="top"/>
      <protection locked="0"/>
    </xf>
    <xf numFmtId="0" fontId="7" fillId="3" borderId="0" xfId="0" applyFont="1" applyFill="1"/>
    <xf numFmtId="0" fontId="7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15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</cellXfs>
  <cellStyles count="8">
    <cellStyle name="Millares" xfId="1" builtinId="3"/>
    <cellStyle name="Millares 2 19" xfId="6" xr:uid="{7FBB1DCD-7912-48A0-97B7-1B24A1EF8369}"/>
    <cellStyle name="Normal" xfId="0" builtinId="0"/>
    <cellStyle name="Normal 2" xfId="4" xr:uid="{55011198-6FDE-475F-A22C-6359C972B171}"/>
    <cellStyle name="Normal 2 18 2" xfId="7" xr:uid="{69CE2157-764D-43B1-A7FA-BEBFF9DCFCB3}"/>
    <cellStyle name="Normal 2 2" xfId="3" xr:uid="{F8FDCCC3-3106-443E-9FBF-D2F8DFA3E0B6}"/>
    <cellStyle name="Normal 2 3" xfId="2" xr:uid="{A0650C71-EC74-48A4-94FC-80834911A100}"/>
    <cellStyle name="Normal 9" xfId="5" xr:uid="{4048CCA9-DB29-440D-B893-363439C263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JUNIO\Concentrado%20CPA%202020%20%20INIFEG%20junio%20magd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BA9C-53EB-48EB-AC72-EBD26174010E}">
  <sheetPr>
    <tabColor theme="4" tint="0.59999389629810485"/>
  </sheetPr>
  <dimension ref="A1:I63"/>
  <sheetViews>
    <sheetView showGridLines="0" tabSelected="1" topLeftCell="A25" zoomScaleNormal="100" workbookViewId="0">
      <selection activeCell="C54" sqref="C54:H54"/>
    </sheetView>
  </sheetViews>
  <sheetFormatPr baseColWidth="10" defaultColWidth="12" defaultRowHeight="11.25" x14ac:dyDescent="0.2"/>
  <cols>
    <col min="1" max="1" width="1.83203125" style="23" customWidth="1"/>
    <col min="2" max="2" width="62.5" style="23" customWidth="1"/>
    <col min="3" max="3" width="17.83203125" style="23" customWidth="1"/>
    <col min="4" max="4" width="19.83203125" style="23" customWidth="1"/>
    <col min="5" max="6" width="17.83203125" style="23" customWidth="1"/>
    <col min="7" max="7" width="18.83203125" style="23" customWidth="1"/>
    <col min="8" max="8" width="17.83203125" style="23" customWidth="1"/>
    <col min="9" max="9" width="3.1640625" style="23" bestFit="1" customWidth="1"/>
    <col min="10" max="16384" width="12" style="23"/>
  </cols>
  <sheetData>
    <row r="1" spans="1:9" s="4" customFormat="1" ht="39.950000000000003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2" t="s">
        <v>2</v>
      </c>
      <c r="D2" s="2"/>
      <c r="E2" s="2"/>
      <c r="F2" s="2"/>
      <c r="G2" s="2"/>
      <c r="H2" s="7" t="s">
        <v>3</v>
      </c>
    </row>
    <row r="3" spans="1:9" s="14" customFormat="1" ht="24.95" customHeight="1" x14ac:dyDescent="0.2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9" s="14" customFormat="1" x14ac:dyDescent="0.2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9" x14ac:dyDescent="0.2">
      <c r="A5" s="19"/>
      <c r="B5" s="20" t="s">
        <v>15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22"/>
    </row>
    <row r="6" spans="1:9" x14ac:dyDescent="0.2">
      <c r="A6" s="24"/>
      <c r="B6" s="25" t="s">
        <v>16</v>
      </c>
      <c r="C6" s="26">
        <v>0</v>
      </c>
      <c r="D6" s="26">
        <v>0</v>
      </c>
      <c r="E6" s="26">
        <f t="shared" ref="E6:E14" si="0">C6+D6</f>
        <v>0</v>
      </c>
      <c r="F6" s="26">
        <v>0</v>
      </c>
      <c r="G6" s="26">
        <v>0</v>
      </c>
      <c r="H6" s="26">
        <f t="shared" ref="H6:H14" si="1">G6-C6</f>
        <v>0</v>
      </c>
      <c r="I6" s="22"/>
    </row>
    <row r="7" spans="1:9" x14ac:dyDescent="0.2">
      <c r="A7" s="19"/>
      <c r="B7" s="20" t="s">
        <v>17</v>
      </c>
      <c r="C7" s="26">
        <v>0</v>
      </c>
      <c r="D7" s="26">
        <v>0</v>
      </c>
      <c r="E7" s="26">
        <f t="shared" si="0"/>
        <v>0</v>
      </c>
      <c r="F7" s="26">
        <v>0</v>
      </c>
      <c r="G7" s="26">
        <v>0</v>
      </c>
      <c r="H7" s="26">
        <f t="shared" si="1"/>
        <v>0</v>
      </c>
      <c r="I7" s="22"/>
    </row>
    <row r="8" spans="1:9" x14ac:dyDescent="0.2">
      <c r="A8" s="19"/>
      <c r="B8" s="20" t="s">
        <v>18</v>
      </c>
      <c r="C8" s="26">
        <v>0</v>
      </c>
      <c r="D8" s="26">
        <v>0</v>
      </c>
      <c r="E8" s="26">
        <f t="shared" si="0"/>
        <v>0</v>
      </c>
      <c r="F8" s="26">
        <v>0</v>
      </c>
      <c r="G8" s="26">
        <v>0</v>
      </c>
      <c r="H8" s="26">
        <f t="shared" si="1"/>
        <v>0</v>
      </c>
      <c r="I8" s="22"/>
    </row>
    <row r="9" spans="1:9" x14ac:dyDescent="0.2">
      <c r="A9" s="19"/>
      <c r="B9" s="20" t="s">
        <v>19</v>
      </c>
      <c r="C9" s="26">
        <v>0</v>
      </c>
      <c r="D9" s="26">
        <v>0</v>
      </c>
      <c r="E9" s="26">
        <f t="shared" si="0"/>
        <v>0</v>
      </c>
      <c r="F9" s="26">
        <v>0</v>
      </c>
      <c r="G9" s="26">
        <v>0</v>
      </c>
      <c r="H9" s="26">
        <f t="shared" si="1"/>
        <v>0</v>
      </c>
      <c r="I9" s="22"/>
    </row>
    <row r="10" spans="1:9" x14ac:dyDescent="0.2">
      <c r="A10" s="24"/>
      <c r="B10" s="25" t="s">
        <v>20</v>
      </c>
      <c r="C10" s="26">
        <v>0</v>
      </c>
      <c r="D10" s="26">
        <v>0</v>
      </c>
      <c r="E10" s="26">
        <f t="shared" si="0"/>
        <v>0</v>
      </c>
      <c r="F10" s="26">
        <v>0</v>
      </c>
      <c r="G10" s="26">
        <v>0</v>
      </c>
      <c r="H10" s="26">
        <f t="shared" si="1"/>
        <v>0</v>
      </c>
      <c r="I10" s="22"/>
    </row>
    <row r="11" spans="1:9" x14ac:dyDescent="0.2">
      <c r="A11" s="27"/>
      <c r="B11" s="20" t="s">
        <v>21</v>
      </c>
      <c r="C11" s="26">
        <v>467000</v>
      </c>
      <c r="D11" s="26">
        <v>108333683.98999999</v>
      </c>
      <c r="E11" s="26">
        <f t="shared" si="0"/>
        <v>108800683.98999999</v>
      </c>
      <c r="F11" s="26">
        <v>1610802.25</v>
      </c>
      <c r="G11" s="26">
        <v>1610371.96</v>
      </c>
      <c r="H11" s="26">
        <f t="shared" si="1"/>
        <v>1143371.96</v>
      </c>
      <c r="I11" s="22"/>
    </row>
    <row r="12" spans="1:9" ht="22.5" x14ac:dyDescent="0.2">
      <c r="A12" s="27"/>
      <c r="B12" s="20" t="s">
        <v>22</v>
      </c>
      <c r="C12" s="26">
        <v>412003296</v>
      </c>
      <c r="D12" s="26">
        <v>3363337.5</v>
      </c>
      <c r="E12" s="26">
        <f t="shared" si="0"/>
        <v>415366633.5</v>
      </c>
      <c r="F12" s="26">
        <v>107474303.65000001</v>
      </c>
      <c r="G12" s="26">
        <v>91777877.659999996</v>
      </c>
      <c r="H12" s="26">
        <f t="shared" si="1"/>
        <v>-320225418.34000003</v>
      </c>
      <c r="I12" s="22"/>
    </row>
    <row r="13" spans="1:9" ht="22.5" x14ac:dyDescent="0.2">
      <c r="A13" s="27"/>
      <c r="B13" s="20" t="s">
        <v>23</v>
      </c>
      <c r="C13" s="26">
        <v>68419906.989999995</v>
      </c>
      <c r="D13" s="26">
        <v>19640515.170000002</v>
      </c>
      <c r="E13" s="26">
        <f t="shared" si="0"/>
        <v>88060422.159999996</v>
      </c>
      <c r="F13" s="26">
        <v>51054044.75</v>
      </c>
      <c r="G13" s="26">
        <v>51054044.75</v>
      </c>
      <c r="H13" s="26">
        <f t="shared" si="1"/>
        <v>-17365862.239999995</v>
      </c>
      <c r="I13" s="22"/>
    </row>
    <row r="14" spans="1:9" x14ac:dyDescent="0.2">
      <c r="A14" s="19"/>
      <c r="B14" s="20" t="s">
        <v>24</v>
      </c>
      <c r="C14" s="26">
        <v>0</v>
      </c>
      <c r="D14" s="26">
        <v>0</v>
      </c>
      <c r="E14" s="26">
        <f t="shared" si="0"/>
        <v>0</v>
      </c>
      <c r="F14" s="26">
        <v>0</v>
      </c>
      <c r="G14" s="26">
        <v>0</v>
      </c>
      <c r="H14" s="26">
        <f t="shared" si="1"/>
        <v>0</v>
      </c>
      <c r="I14" s="22"/>
    </row>
    <row r="15" spans="1:9" x14ac:dyDescent="0.2">
      <c r="A15" s="19"/>
      <c r="C15" s="28"/>
      <c r="D15" s="28"/>
      <c r="E15" s="28"/>
      <c r="F15" s="28"/>
      <c r="G15" s="28"/>
      <c r="H15" s="28"/>
      <c r="I15" s="22"/>
    </row>
    <row r="16" spans="1:9" x14ac:dyDescent="0.2">
      <c r="A16" s="29"/>
      <c r="B16" s="30" t="s">
        <v>25</v>
      </c>
      <c r="C16" s="31">
        <f>SUM(C5:C14)</f>
        <v>480890202.99000001</v>
      </c>
      <c r="D16" s="31">
        <f t="shared" ref="D16:H16" si="2">SUM(D5:D14)</f>
        <v>131337536.66</v>
      </c>
      <c r="E16" s="31">
        <f t="shared" si="2"/>
        <v>612227739.64999998</v>
      </c>
      <c r="F16" s="31">
        <f t="shared" si="2"/>
        <v>160139150.65000001</v>
      </c>
      <c r="G16" s="32">
        <f t="shared" si="2"/>
        <v>144442294.37</v>
      </c>
      <c r="H16" s="33">
        <f t="shared" si="2"/>
        <v>-336447908.62000006</v>
      </c>
      <c r="I16" s="22"/>
    </row>
    <row r="17" spans="1:9" x14ac:dyDescent="0.2">
      <c r="A17" s="34"/>
      <c r="B17" s="35"/>
      <c r="C17" s="36"/>
      <c r="D17" s="36"/>
      <c r="E17" s="37"/>
      <c r="F17" s="38" t="s">
        <v>26</v>
      </c>
      <c r="G17" s="39"/>
      <c r="H17" s="40"/>
      <c r="I17" s="22"/>
    </row>
    <row r="18" spans="1:9" x14ac:dyDescent="0.2">
      <c r="A18" s="41" t="s">
        <v>27</v>
      </c>
      <c r="B18" s="42"/>
      <c r="C18" s="2" t="s">
        <v>2</v>
      </c>
      <c r="D18" s="2"/>
      <c r="E18" s="2"/>
      <c r="F18" s="2"/>
      <c r="G18" s="2"/>
      <c r="H18" s="7" t="s">
        <v>3</v>
      </c>
      <c r="I18" s="22"/>
    </row>
    <row r="19" spans="1:9" ht="22.5" x14ac:dyDescent="0.2">
      <c r="A19" s="43"/>
      <c r="B19" s="44"/>
      <c r="C19" s="10" t="s">
        <v>4</v>
      </c>
      <c r="D19" s="11" t="s">
        <v>5</v>
      </c>
      <c r="E19" s="11" t="s">
        <v>6</v>
      </c>
      <c r="F19" s="11" t="s">
        <v>7</v>
      </c>
      <c r="G19" s="12" t="s">
        <v>8</v>
      </c>
      <c r="H19" s="13"/>
      <c r="I19" s="22"/>
    </row>
    <row r="20" spans="1:9" x14ac:dyDescent="0.2">
      <c r="A20" s="45"/>
      <c r="B20" s="46"/>
      <c r="C20" s="17" t="s">
        <v>9</v>
      </c>
      <c r="D20" s="18" t="s">
        <v>10</v>
      </c>
      <c r="E20" s="18" t="s">
        <v>11</v>
      </c>
      <c r="F20" s="18" t="s">
        <v>12</v>
      </c>
      <c r="G20" s="18" t="s">
        <v>13</v>
      </c>
      <c r="H20" s="18" t="s">
        <v>14</v>
      </c>
      <c r="I20" s="22"/>
    </row>
    <row r="21" spans="1:9" x14ac:dyDescent="0.2">
      <c r="A21" s="47" t="s">
        <v>28</v>
      </c>
      <c r="B21" s="48"/>
      <c r="C21" s="49">
        <f t="shared" ref="C21:H21" si="3">SUM(C22+C23+C24+C25+C26+C27+C28+C29)</f>
        <v>0</v>
      </c>
      <c r="D21" s="49">
        <f t="shared" si="3"/>
        <v>0</v>
      </c>
      <c r="E21" s="49">
        <f t="shared" si="3"/>
        <v>0</v>
      </c>
      <c r="F21" s="49">
        <f t="shared" si="3"/>
        <v>0</v>
      </c>
      <c r="G21" s="49">
        <f t="shared" si="3"/>
        <v>0</v>
      </c>
      <c r="H21" s="49">
        <f t="shared" si="3"/>
        <v>0</v>
      </c>
      <c r="I21" s="22"/>
    </row>
    <row r="22" spans="1:9" x14ac:dyDescent="0.2">
      <c r="A22" s="50"/>
      <c r="B22" s="51" t="s">
        <v>15</v>
      </c>
      <c r="C22" s="52">
        <v>0</v>
      </c>
      <c r="D22" s="52">
        <v>0</v>
      </c>
      <c r="E22" s="52">
        <f t="shared" ref="E22:E29" si="4">C22+D22</f>
        <v>0</v>
      </c>
      <c r="F22" s="52">
        <v>0</v>
      </c>
      <c r="G22" s="52">
        <v>0</v>
      </c>
      <c r="H22" s="52">
        <f t="shared" ref="H22:H29" si="5">G22-C22</f>
        <v>0</v>
      </c>
      <c r="I22" s="22"/>
    </row>
    <row r="23" spans="1:9" x14ac:dyDescent="0.2">
      <c r="A23" s="50"/>
      <c r="B23" s="51" t="s">
        <v>16</v>
      </c>
      <c r="C23" s="52">
        <v>0</v>
      </c>
      <c r="D23" s="52">
        <v>0</v>
      </c>
      <c r="E23" s="52">
        <f t="shared" si="4"/>
        <v>0</v>
      </c>
      <c r="F23" s="52">
        <v>0</v>
      </c>
      <c r="G23" s="52">
        <v>0</v>
      </c>
      <c r="H23" s="52">
        <f t="shared" si="5"/>
        <v>0</v>
      </c>
      <c r="I23" s="22"/>
    </row>
    <row r="24" spans="1:9" x14ac:dyDescent="0.2">
      <c r="A24" s="50"/>
      <c r="B24" s="51" t="s">
        <v>17</v>
      </c>
      <c r="C24" s="52">
        <v>0</v>
      </c>
      <c r="D24" s="52">
        <v>0</v>
      </c>
      <c r="E24" s="52">
        <f t="shared" si="4"/>
        <v>0</v>
      </c>
      <c r="F24" s="52">
        <v>0</v>
      </c>
      <c r="G24" s="52">
        <v>0</v>
      </c>
      <c r="H24" s="52">
        <f t="shared" si="5"/>
        <v>0</v>
      </c>
      <c r="I24" s="22"/>
    </row>
    <row r="25" spans="1:9" x14ac:dyDescent="0.2">
      <c r="A25" s="50"/>
      <c r="B25" s="51" t="s">
        <v>18</v>
      </c>
      <c r="C25" s="52">
        <v>0</v>
      </c>
      <c r="D25" s="52">
        <v>0</v>
      </c>
      <c r="E25" s="52">
        <f t="shared" si="4"/>
        <v>0</v>
      </c>
      <c r="F25" s="52">
        <v>0</v>
      </c>
      <c r="G25" s="52">
        <v>0</v>
      </c>
      <c r="H25" s="52">
        <f t="shared" si="5"/>
        <v>0</v>
      </c>
      <c r="I25" s="22"/>
    </row>
    <row r="26" spans="1:9" x14ac:dyDescent="0.2">
      <c r="A26" s="50"/>
      <c r="B26" s="51" t="s">
        <v>29</v>
      </c>
      <c r="C26" s="52">
        <v>0</v>
      </c>
      <c r="D26" s="52">
        <v>0</v>
      </c>
      <c r="E26" s="52">
        <f t="shared" si="4"/>
        <v>0</v>
      </c>
      <c r="F26" s="52">
        <v>0</v>
      </c>
      <c r="G26" s="52">
        <v>0</v>
      </c>
      <c r="H26" s="52">
        <f t="shared" si="5"/>
        <v>0</v>
      </c>
      <c r="I26" s="22"/>
    </row>
    <row r="27" spans="1:9" x14ac:dyDescent="0.2">
      <c r="A27" s="50"/>
      <c r="B27" s="51" t="s">
        <v>30</v>
      </c>
      <c r="C27" s="52">
        <v>0</v>
      </c>
      <c r="D27" s="52">
        <v>0</v>
      </c>
      <c r="E27" s="52">
        <f t="shared" si="4"/>
        <v>0</v>
      </c>
      <c r="F27" s="52">
        <v>0</v>
      </c>
      <c r="G27" s="52">
        <v>0</v>
      </c>
      <c r="H27" s="52">
        <f t="shared" si="5"/>
        <v>0</v>
      </c>
      <c r="I27" s="22"/>
    </row>
    <row r="28" spans="1:9" ht="22.5" x14ac:dyDescent="0.2">
      <c r="A28" s="50"/>
      <c r="B28" s="51" t="s">
        <v>31</v>
      </c>
      <c r="C28" s="52">
        <v>0</v>
      </c>
      <c r="D28" s="52">
        <v>0</v>
      </c>
      <c r="E28" s="52">
        <f t="shared" si="4"/>
        <v>0</v>
      </c>
      <c r="F28" s="52">
        <v>0</v>
      </c>
      <c r="G28" s="52">
        <v>0</v>
      </c>
      <c r="H28" s="52">
        <f t="shared" si="5"/>
        <v>0</v>
      </c>
      <c r="I28" s="22"/>
    </row>
    <row r="29" spans="1:9" ht="22.5" x14ac:dyDescent="0.2">
      <c r="A29" s="50"/>
      <c r="B29" s="51" t="s">
        <v>23</v>
      </c>
      <c r="C29" s="52">
        <v>0</v>
      </c>
      <c r="D29" s="52">
        <v>0</v>
      </c>
      <c r="E29" s="52">
        <f t="shared" si="4"/>
        <v>0</v>
      </c>
      <c r="F29" s="52">
        <v>0</v>
      </c>
      <c r="G29" s="52">
        <v>0</v>
      </c>
      <c r="H29" s="52">
        <f t="shared" si="5"/>
        <v>0</v>
      </c>
      <c r="I29" s="22"/>
    </row>
    <row r="30" spans="1:9" x14ac:dyDescent="0.2">
      <c r="A30" s="50"/>
      <c r="B30" s="51"/>
      <c r="C30" s="52"/>
      <c r="D30" s="52"/>
      <c r="E30" s="52"/>
      <c r="F30" s="52"/>
      <c r="G30" s="52"/>
      <c r="H30" s="52"/>
      <c r="I30" s="22"/>
    </row>
    <row r="31" spans="1:9" ht="41.25" customHeight="1" x14ac:dyDescent="0.2">
      <c r="A31" s="53" t="s">
        <v>32</v>
      </c>
      <c r="B31" s="54"/>
      <c r="C31" s="55">
        <f t="shared" ref="C31:H31" si="6">SUM(C32:C35)</f>
        <v>68886906.989999995</v>
      </c>
      <c r="D31" s="55">
        <f t="shared" si="6"/>
        <v>127974199.16</v>
      </c>
      <c r="E31" s="55">
        <f t="shared" si="6"/>
        <v>196861106.14999998</v>
      </c>
      <c r="F31" s="55">
        <f t="shared" si="6"/>
        <v>52664847</v>
      </c>
      <c r="G31" s="55">
        <f t="shared" si="6"/>
        <v>52664416.710000001</v>
      </c>
      <c r="H31" s="55">
        <f t="shared" si="6"/>
        <v>-16222490.279999994</v>
      </c>
      <c r="I31" s="22"/>
    </row>
    <row r="32" spans="1:9" x14ac:dyDescent="0.2">
      <c r="A32" s="50"/>
      <c r="B32" s="51" t="s">
        <v>16</v>
      </c>
      <c r="C32" s="52">
        <v>0</v>
      </c>
      <c r="D32" s="52">
        <v>0</v>
      </c>
      <c r="E32" s="52">
        <f>C32+D32</f>
        <v>0</v>
      </c>
      <c r="F32" s="52">
        <v>0</v>
      </c>
      <c r="G32" s="52">
        <v>0</v>
      </c>
      <c r="H32" s="52">
        <f>G32-C32</f>
        <v>0</v>
      </c>
      <c r="I32" s="22"/>
    </row>
    <row r="33" spans="1:9" x14ac:dyDescent="0.2">
      <c r="A33" s="50"/>
      <c r="B33" s="51" t="s">
        <v>33</v>
      </c>
      <c r="C33" s="52">
        <v>0</v>
      </c>
      <c r="D33" s="52">
        <v>0</v>
      </c>
      <c r="E33" s="52">
        <f>C33+D33</f>
        <v>0</v>
      </c>
      <c r="F33" s="52">
        <v>0</v>
      </c>
      <c r="G33" s="52">
        <v>0</v>
      </c>
      <c r="H33" s="52">
        <f t="shared" ref="H33:H35" si="7">G33-C33</f>
        <v>0</v>
      </c>
      <c r="I33" s="22"/>
    </row>
    <row r="34" spans="1:9" x14ac:dyDescent="0.2">
      <c r="A34" s="50"/>
      <c r="B34" s="51" t="s">
        <v>34</v>
      </c>
      <c r="C34" s="52">
        <v>467000</v>
      </c>
      <c r="D34" s="52">
        <v>108333683.98999999</v>
      </c>
      <c r="E34" s="52">
        <f>C34+D34</f>
        <v>108800683.98999999</v>
      </c>
      <c r="F34" s="52">
        <v>1610802.25</v>
      </c>
      <c r="G34" s="52">
        <v>1610371.96</v>
      </c>
      <c r="H34" s="52">
        <f t="shared" si="7"/>
        <v>1143371.96</v>
      </c>
      <c r="I34" s="22"/>
    </row>
    <row r="35" spans="1:9" ht="22.5" x14ac:dyDescent="0.2">
      <c r="A35" s="50"/>
      <c r="B35" s="51" t="s">
        <v>23</v>
      </c>
      <c r="C35" s="52">
        <v>68419906.989999995</v>
      </c>
      <c r="D35" s="52">
        <v>19640515.170000002</v>
      </c>
      <c r="E35" s="52">
        <f>C35+D35</f>
        <v>88060422.159999996</v>
      </c>
      <c r="F35" s="52">
        <v>51054044.75</v>
      </c>
      <c r="G35" s="52">
        <v>51054044.75</v>
      </c>
      <c r="H35" s="52">
        <f t="shared" si="7"/>
        <v>-17365862.239999995</v>
      </c>
      <c r="I35" s="22"/>
    </row>
    <row r="36" spans="1:9" x14ac:dyDescent="0.2">
      <c r="A36" s="50"/>
      <c r="B36" s="51"/>
      <c r="C36" s="52"/>
      <c r="D36" s="52"/>
      <c r="E36" s="52"/>
      <c r="F36" s="52"/>
      <c r="G36" s="52"/>
      <c r="H36" s="52"/>
      <c r="I36" s="22"/>
    </row>
    <row r="37" spans="1:9" x14ac:dyDescent="0.2">
      <c r="A37" s="56" t="s">
        <v>35</v>
      </c>
      <c r="B37" s="57"/>
      <c r="C37" s="55">
        <f t="shared" ref="C37:H37" si="8">SUM(C38)</f>
        <v>0</v>
      </c>
      <c r="D37" s="55">
        <f t="shared" si="8"/>
        <v>0</v>
      </c>
      <c r="E37" s="55">
        <f t="shared" si="8"/>
        <v>0</v>
      </c>
      <c r="F37" s="55">
        <f t="shared" si="8"/>
        <v>0</v>
      </c>
      <c r="G37" s="55">
        <f t="shared" si="8"/>
        <v>0</v>
      </c>
      <c r="H37" s="55">
        <f t="shared" si="8"/>
        <v>0</v>
      </c>
      <c r="I37" s="22"/>
    </row>
    <row r="38" spans="1:9" x14ac:dyDescent="0.2">
      <c r="A38" s="58"/>
      <c r="B38" s="51" t="s">
        <v>24</v>
      </c>
      <c r="C38" s="52">
        <v>0</v>
      </c>
      <c r="D38" s="52">
        <v>0</v>
      </c>
      <c r="E38" s="52">
        <f>C38+D38</f>
        <v>0</v>
      </c>
      <c r="F38" s="52">
        <v>0</v>
      </c>
      <c r="G38" s="52">
        <v>0</v>
      </c>
      <c r="H38" s="52">
        <f>G38-C38</f>
        <v>0</v>
      </c>
      <c r="I38" s="22"/>
    </row>
    <row r="39" spans="1:9" x14ac:dyDescent="0.2">
      <c r="A39" s="59"/>
      <c r="B39" s="60" t="s">
        <v>25</v>
      </c>
      <c r="C39" s="61">
        <f>SUM(C37+C31+C21)</f>
        <v>68886906.989999995</v>
      </c>
      <c r="D39" s="61">
        <f t="shared" ref="D39:H39" si="9">SUM(D37+D31+D21)</f>
        <v>127974199.16</v>
      </c>
      <c r="E39" s="61">
        <f t="shared" si="9"/>
        <v>196861106.14999998</v>
      </c>
      <c r="F39" s="61">
        <f t="shared" si="9"/>
        <v>52664847</v>
      </c>
      <c r="G39" s="61">
        <f t="shared" si="9"/>
        <v>52664416.710000001</v>
      </c>
      <c r="H39" s="49">
        <f t="shared" si="9"/>
        <v>-16222490.279999994</v>
      </c>
      <c r="I39" s="22"/>
    </row>
    <row r="40" spans="1:9" x14ac:dyDescent="0.2">
      <c r="A40" s="62"/>
      <c r="B40" s="35"/>
      <c r="C40" s="63"/>
      <c r="D40" s="63"/>
      <c r="E40" s="63"/>
      <c r="F40" s="38" t="s">
        <v>26</v>
      </c>
      <c r="G40" s="64"/>
      <c r="H40" s="65"/>
      <c r="I40" s="22"/>
    </row>
    <row r="41" spans="1:9" x14ac:dyDescent="0.2">
      <c r="B41" t="s">
        <v>36</v>
      </c>
    </row>
    <row r="42" spans="1:9" ht="22.5" x14ac:dyDescent="0.2">
      <c r="B42" s="66" t="s">
        <v>37</v>
      </c>
    </row>
    <row r="43" spans="1:9" x14ac:dyDescent="0.2">
      <c r="B43" s="67" t="s">
        <v>38</v>
      </c>
    </row>
    <row r="44" spans="1:9" ht="30.75" customHeight="1" x14ac:dyDescent="0.2">
      <c r="B44" s="68" t="s">
        <v>39</v>
      </c>
      <c r="C44" s="68"/>
      <c r="D44" s="68"/>
      <c r="E44" s="68"/>
      <c r="F44" s="68"/>
      <c r="G44" s="68"/>
      <c r="H44" s="68"/>
    </row>
    <row r="45" spans="1:9" x14ac:dyDescent="0.2">
      <c r="A45" s="69" t="s">
        <v>40</v>
      </c>
      <c r="B45" s="70"/>
      <c r="C45" s="71" t="s">
        <v>41</v>
      </c>
      <c r="D45" s="71"/>
      <c r="E45" s="71"/>
      <c r="F45" s="71"/>
      <c r="G45" s="71"/>
      <c r="H45" s="72" t="s">
        <v>3</v>
      </c>
      <c r="I45" s="73"/>
    </row>
    <row r="46" spans="1:9" ht="22.5" x14ac:dyDescent="0.2">
      <c r="A46" s="74"/>
      <c r="B46" s="75"/>
      <c r="C46" s="76" t="s">
        <v>4</v>
      </c>
      <c r="D46" s="77" t="s">
        <v>5</v>
      </c>
      <c r="E46" s="77" t="s">
        <v>6</v>
      </c>
      <c r="F46" s="77" t="s">
        <v>7</v>
      </c>
      <c r="G46" s="78" t="s">
        <v>8</v>
      </c>
      <c r="H46" s="79"/>
      <c r="I46" s="73"/>
    </row>
    <row r="47" spans="1:9" x14ac:dyDescent="0.2">
      <c r="A47" s="80"/>
      <c r="B47" s="81"/>
      <c r="C47" s="82" t="s">
        <v>9</v>
      </c>
      <c r="D47" s="83" t="s">
        <v>10</v>
      </c>
      <c r="E47" s="83" t="s">
        <v>42</v>
      </c>
      <c r="F47" s="83" t="s">
        <v>12</v>
      </c>
      <c r="G47" s="83" t="s">
        <v>13</v>
      </c>
      <c r="H47" s="83" t="s">
        <v>43</v>
      </c>
      <c r="I47" s="73"/>
    </row>
    <row r="48" spans="1:9" ht="12.75" x14ac:dyDescent="0.2">
      <c r="A48" s="84"/>
      <c r="B48" s="85"/>
      <c r="C48" s="86"/>
      <c r="D48" s="86"/>
      <c r="E48" s="86"/>
      <c r="F48" s="86"/>
      <c r="G48" s="86"/>
      <c r="H48" s="86"/>
      <c r="I48" s="73"/>
    </row>
    <row r="49" spans="1:9" x14ac:dyDescent="0.2">
      <c r="A49" s="87"/>
      <c r="B49" s="88"/>
      <c r="C49" s="89"/>
      <c r="D49" s="89"/>
      <c r="E49" s="89"/>
      <c r="F49" s="89"/>
      <c r="G49" s="89"/>
      <c r="H49" s="89"/>
      <c r="I49" s="73"/>
    </row>
    <row r="50" spans="1:9" x14ac:dyDescent="0.2">
      <c r="A50" s="90"/>
      <c r="B50" s="91"/>
      <c r="C50" s="92"/>
      <c r="D50" s="93"/>
      <c r="E50" s="93"/>
      <c r="F50" s="93"/>
      <c r="G50" s="93"/>
      <c r="H50" s="93"/>
      <c r="I50" s="73"/>
    </row>
    <row r="51" spans="1:9" ht="40.5" customHeight="1" x14ac:dyDescent="0.2">
      <c r="A51" s="94" t="s">
        <v>32</v>
      </c>
      <c r="B51" s="95"/>
      <c r="C51" s="96">
        <f t="shared" ref="C51:H51" si="10">SUM(C52:C52)</f>
        <v>412003296</v>
      </c>
      <c r="D51" s="97">
        <f t="shared" si="10"/>
        <v>3363337.5</v>
      </c>
      <c r="E51" s="97">
        <f t="shared" si="10"/>
        <v>415366633.5</v>
      </c>
      <c r="F51" s="97">
        <f t="shared" si="10"/>
        <v>107474303.65000001</v>
      </c>
      <c r="G51" s="97">
        <f t="shared" si="10"/>
        <v>91777877.659999996</v>
      </c>
      <c r="H51" s="97">
        <f t="shared" si="10"/>
        <v>-320225418.34000003</v>
      </c>
      <c r="I51" s="73"/>
    </row>
    <row r="52" spans="1:9" ht="22.5" x14ac:dyDescent="0.2">
      <c r="A52" s="90"/>
      <c r="B52" s="98" t="s">
        <v>31</v>
      </c>
      <c r="C52" s="92">
        <v>412003296</v>
      </c>
      <c r="D52" s="93">
        <v>3363337.5</v>
      </c>
      <c r="E52" s="93">
        <v>415366633.5</v>
      </c>
      <c r="F52" s="93">
        <v>107474303.65000001</v>
      </c>
      <c r="G52" s="93">
        <v>91777877.659999996</v>
      </c>
      <c r="H52" s="99">
        <v>-320225418.34000003</v>
      </c>
      <c r="I52" s="73"/>
    </row>
    <row r="53" spans="1:9" x14ac:dyDescent="0.2">
      <c r="A53" s="100"/>
      <c r="B53" s="101" t="s">
        <v>25</v>
      </c>
      <c r="C53" s="102">
        <f>+C51</f>
        <v>412003296</v>
      </c>
      <c r="D53" s="102">
        <f t="shared" ref="D53:G53" si="11">+D51</f>
        <v>3363337.5</v>
      </c>
      <c r="E53" s="102">
        <f t="shared" si="11"/>
        <v>415366633.5</v>
      </c>
      <c r="F53" s="102">
        <f>+F51</f>
        <v>107474303.65000001</v>
      </c>
      <c r="G53" s="102">
        <f t="shared" si="11"/>
        <v>91777877.659999996</v>
      </c>
      <c r="H53" s="103">
        <f>+G53-C53</f>
        <v>-320225418.34000003</v>
      </c>
      <c r="I53" s="73"/>
    </row>
    <row r="54" spans="1:9" x14ac:dyDescent="0.2">
      <c r="A54" s="104"/>
      <c r="B54" s="104"/>
      <c r="C54" s="105">
        <f t="shared" ref="C54:G54" si="12">+C53+C39</f>
        <v>480890202.99000001</v>
      </c>
      <c r="D54" s="105">
        <f t="shared" si="12"/>
        <v>131337536.66</v>
      </c>
      <c r="E54" s="105">
        <f t="shared" si="12"/>
        <v>612227739.64999998</v>
      </c>
      <c r="F54" s="105">
        <f t="shared" si="12"/>
        <v>160139150.65000001</v>
      </c>
      <c r="G54" s="105">
        <f t="shared" si="12"/>
        <v>144442294.37</v>
      </c>
      <c r="H54" s="105">
        <f>+H53+H39</f>
        <v>-336447908.62</v>
      </c>
      <c r="I54" s="73"/>
    </row>
    <row r="55" spans="1:9" s="67" customFormat="1" x14ac:dyDescent="0.2">
      <c r="A55" t="s">
        <v>44</v>
      </c>
      <c r="B55"/>
      <c r="C55"/>
      <c r="D55"/>
      <c r="E55"/>
      <c r="F55"/>
      <c r="G55"/>
      <c r="H55"/>
      <c r="I55" s="106"/>
    </row>
    <row r="56" spans="1:9" s="67" customFormat="1" x14ac:dyDescent="0.2">
      <c r="A56" s="107" t="s">
        <v>45</v>
      </c>
      <c r="B56" s="108"/>
      <c r="C56" s="109"/>
      <c r="D56" s="109"/>
      <c r="E56" s="110"/>
      <c r="F56" s="110"/>
      <c r="G56" s="110"/>
    </row>
    <row r="57" spans="1:9" s="67" customFormat="1" x14ac:dyDescent="0.2">
      <c r="A57" s="111"/>
      <c r="B57" s="108"/>
      <c r="C57" s="109"/>
      <c r="D57" s="109"/>
      <c r="E57" s="109"/>
      <c r="F57" s="109"/>
      <c r="G57" s="109"/>
    </row>
    <row r="58" spans="1:9" s="67" customFormat="1" x14ac:dyDescent="0.2">
      <c r="A58" s="111"/>
      <c r="B58"/>
      <c r="C58" s="112"/>
      <c r="D58" s="112"/>
      <c r="E58" s="112"/>
      <c r="F58" s="112"/>
      <c r="G58" s="112"/>
    </row>
    <row r="59" spans="1:9" s="67" customFormat="1" x14ac:dyDescent="0.2">
      <c r="A59" s="111"/>
      <c r="B59" s="113"/>
      <c r="C59" s="111"/>
      <c r="D59" s="111"/>
      <c r="E59" s="111"/>
      <c r="F59" s="111"/>
      <c r="G59" s="111"/>
    </row>
    <row r="60" spans="1:9" s="67" customFormat="1" x14ac:dyDescent="0.2">
      <c r="A60" s="111"/>
      <c r="B60" s="114" t="s">
        <v>46</v>
      </c>
      <c r="C60"/>
      <c r="D60"/>
      <c r="E60" s="115" t="s">
        <v>47</v>
      </c>
      <c r="F60" s="115"/>
      <c r="G60" s="115"/>
    </row>
    <row r="61" spans="1:9" s="67" customFormat="1" x14ac:dyDescent="0.2">
      <c r="A61" s="111"/>
      <c r="B61" s="114" t="s">
        <v>48</v>
      </c>
      <c r="C61"/>
      <c r="D61"/>
      <c r="E61" s="116" t="s">
        <v>49</v>
      </c>
      <c r="F61" s="116"/>
      <c r="G61" s="116"/>
    </row>
    <row r="62" spans="1:9" s="67" customFormat="1" x14ac:dyDescent="0.2"/>
    <row r="63" spans="1:9" s="67" customFormat="1" x14ac:dyDescent="0.2"/>
  </sheetData>
  <sheetProtection formatCells="0" formatColumns="0" formatRows="0" insertRows="0" autoFilter="0"/>
  <mergeCells count="15">
    <mergeCell ref="E60:G60"/>
    <mergeCell ref="E61:G61"/>
    <mergeCell ref="A31:B31"/>
    <mergeCell ref="B44:H44"/>
    <mergeCell ref="A45:B47"/>
    <mergeCell ref="C45:G45"/>
    <mergeCell ref="H45:H46"/>
    <mergeCell ref="A51:B5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Karina Cadena Hernández</cp:lastModifiedBy>
  <dcterms:created xsi:type="dcterms:W3CDTF">2020-08-07T23:41:53Z</dcterms:created>
  <dcterms:modified xsi:type="dcterms:W3CDTF">2020-08-07T23:43:04Z</dcterms:modified>
</cp:coreProperties>
</file>