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13_ncr:1_{5B11A108-0275-40E6-B0D5-4D76E431DA32}" xr6:coauthVersionLast="47" xr6:coauthVersionMax="47" xr10:uidLastSave="{00000000-0000-0000-0000-000000000000}"/>
  <bookViews>
    <workbookView xWindow="-120" yWindow="-120" windowWidth="24240" windowHeight="13140" xr2:uid="{FC150434-7BD1-4F83-8BB8-74B10A7ED927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EAI!$B$1:$I$59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  <c r="I54" i="1"/>
  <c r="F54" i="1"/>
  <c r="I53" i="1"/>
  <c r="F53" i="1"/>
  <c r="I38" i="1"/>
  <c r="I37" i="1" s="1"/>
  <c r="I39" i="1" s="1"/>
  <c r="F38" i="1"/>
  <c r="H37" i="1"/>
  <c r="G37" i="1"/>
  <c r="D37" i="1"/>
  <c r="I35" i="1"/>
  <c r="F35" i="1"/>
  <c r="I34" i="1"/>
  <c r="F34" i="1"/>
  <c r="I33" i="1"/>
  <c r="F33" i="1"/>
  <c r="F31" i="1" s="1"/>
  <c r="I32" i="1"/>
  <c r="I31" i="1" s="1"/>
  <c r="F32" i="1"/>
  <c r="H31" i="1"/>
  <c r="H39" i="1" s="1"/>
  <c r="G31" i="1"/>
  <c r="G39" i="1" s="1"/>
  <c r="E31" i="1"/>
  <c r="D31" i="1"/>
  <c r="D39" i="1" s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H21" i="1"/>
  <c r="G21" i="1"/>
  <c r="F21" i="1"/>
  <c r="F39" i="1" s="1"/>
  <c r="E21" i="1"/>
  <c r="E39" i="1" s="1"/>
  <c r="D21" i="1"/>
  <c r="H16" i="1"/>
  <c r="G16" i="1"/>
  <c r="E16" i="1"/>
  <c r="D16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I16" i="1" s="1"/>
  <c r="F5" i="1"/>
  <c r="F16" i="1" s="1"/>
  <c r="I61" i="1" l="1"/>
  <c r="I63" i="1" s="1"/>
  <c r="I56" i="1"/>
  <c r="I62" i="1"/>
  <c r="E62" i="1"/>
  <c r="E61" i="1"/>
  <c r="E63" i="1" s="1"/>
  <c r="E56" i="1"/>
  <c r="H61" i="1"/>
  <c r="H63" i="1" s="1"/>
  <c r="H56" i="1"/>
  <c r="D61" i="1"/>
  <c r="D63" i="1" s="1"/>
  <c r="D56" i="1"/>
  <c r="H62" i="1"/>
  <c r="F56" i="1"/>
  <c r="F62" i="1" s="1"/>
  <c r="F61" i="1"/>
  <c r="F63" i="1" s="1"/>
  <c r="D62" i="1"/>
  <c r="G56" i="1"/>
  <c r="G62" i="1" s="1"/>
  <c r="G61" i="1"/>
  <c r="G63" i="1" s="1"/>
</calcChain>
</file>

<file path=xl/sharedStrings.xml><?xml version="1.0" encoding="utf-8"?>
<sst xmlns="http://schemas.openxmlformats.org/spreadsheetml/2006/main" count="122" uniqueCount="61">
  <si>
    <t>INSTITUTO DE INFRAESTRUCTURA EDUCATIVA DEL ESTADO DE GUANAJUATO
Estado Analítico de Ingresos
Del 1 de Enero al 31 de Diciembre de 2021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</si>
  <si>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</si>
  <si>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</si>
  <si>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</si>
  <si>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</si>
  <si>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</si>
  <si>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</si>
  <si>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</si>
  <si>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</si>
  <si>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</si>
  <si>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</si>
  <si>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</si>
  <si>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</si>
  <si>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</si>
  <si>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</si>
  <si>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</si>
  <si>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</si>
  <si>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</si>
  <si>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</si>
  <si>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</si>
  <si>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</si>
  <si>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</si>
  <si>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</si>
  <si>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</si>
  <si>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</si>
  <si>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</si>
  <si>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</si>
  <si>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</si>
  <si>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</si>
  <si>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</si>
  <si>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</si>
  <si>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</si>
  <si>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</si>
  <si>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</si>
  <si>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</si>
  <si>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</si>
  <si>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</si>
  <si>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</si>
  <si>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</si>
  <si>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</si>
  <si>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</si>
  <si>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</si>
  <si>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</si>
  <si>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</si>
  <si>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indexed="3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</si>
  <si>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</si>
  <si>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</si>
  <si>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</si>
  <si>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indexed="8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</si>
  <si>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</si>
  <si>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</si>
  <si>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</si>
  <si>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</si>
  <si>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</si>
  <si>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</si>
  <si>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</si>
  <si>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</si>
  <si>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</si>
  <si>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__________________________</t>
  </si>
  <si>
    <t>C.P. Cecilio Zamarripa Aguirre</t>
  </si>
  <si>
    <t xml:space="preserve">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</si>
</sst>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30"/>
      <name val="Arial"/>
      <family val="2"/>
    </font>
    <font>
      <sz val="10"/>
      <name val="Arial"/>
      <family val="2"/>
    </font>
    <font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top"/>
      <protection locked="0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3" xfId="3" quotePrefix="1" applyFont="1" applyFill="1" applyBorder="1" applyAlignment="1">
      <alignment horizontal="center" vertical="center" wrapText="1"/>
    </xf>
    <xf numFmtId="0" fontId="3" fillId="2" borderId="9" xfId="3" quotePrefix="1" applyFont="1" applyFill="1" applyBorder="1" applyAlignment="1">
      <alignment horizontal="center" vertical="center" wrapText="1"/>
    </xf>
    <xf numFmtId="0" fontId="5" fillId="0" borderId="7" xfId="3" applyFont="1" applyBorder="1" applyAlignment="1" applyProtection="1">
      <alignment vertical="top"/>
      <protection locked="0"/>
    </xf>
    <xf numFmtId="0" fontId="5" fillId="0" borderId="0" xfId="3" applyFont="1" applyAlignment="1" applyProtection="1">
      <alignment vertical="top" wrapText="1"/>
      <protection locked="0"/>
    </xf>
    <xf numFmtId="3" fontId="5" fillId="0" borderId="6" xfId="3" applyNumberFormat="1" applyFont="1" applyBorder="1" applyAlignment="1" applyProtection="1">
      <alignment vertical="top"/>
      <protection locked="0"/>
    </xf>
    <xf numFmtId="49" fontId="6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7" fillId="0" borderId="7" xfId="3" applyFont="1" applyBorder="1" applyAlignment="1" applyProtection="1">
      <alignment vertical="top"/>
      <protection locked="0"/>
    </xf>
    <xf numFmtId="0" fontId="7" fillId="0" borderId="0" xfId="3" applyFont="1" applyAlignment="1" applyProtection="1">
      <alignment vertical="top" wrapText="1"/>
      <protection locked="0"/>
    </xf>
    <xf numFmtId="3" fontId="5" fillId="0" borderId="13" xfId="3" applyNumberFormat="1" applyFont="1" applyBorder="1" applyAlignment="1" applyProtection="1">
      <alignment vertical="top"/>
      <protection locked="0"/>
    </xf>
    <xf numFmtId="3" fontId="5" fillId="0" borderId="10" xfId="3" applyNumberFormat="1" applyFont="1" applyBorder="1" applyAlignment="1" applyProtection="1">
      <alignment vertical="top"/>
      <protection locked="0"/>
    </xf>
    <xf numFmtId="0" fontId="7" fillId="0" borderId="1" xfId="3" quotePrefix="1" applyFont="1" applyBorder="1" applyAlignment="1" applyProtection="1">
      <alignment horizontal="center" vertical="top"/>
      <protection locked="0"/>
    </xf>
    <xf numFmtId="0" fontId="3" fillId="0" borderId="2" xfId="3" applyFont="1" applyBorder="1" applyAlignment="1" applyProtection="1">
      <alignment horizontal="left" vertical="top" indent="3"/>
      <protection locked="0"/>
    </xf>
    <xf numFmtId="3" fontId="3" fillId="0" borderId="9" xfId="3" applyNumberFormat="1" applyFont="1" applyBorder="1" applyAlignment="1" applyProtection="1">
      <alignment vertical="top"/>
      <protection locked="0"/>
    </xf>
    <xf numFmtId="3" fontId="3" fillId="0" borderId="6" xfId="3" applyNumberFormat="1" applyFont="1" applyBorder="1" applyAlignment="1" applyProtection="1">
      <alignment horizontal="right" vertical="top"/>
      <protection locked="0"/>
    </xf>
    <xf numFmtId="0" fontId="7" fillId="0" borderId="4" xfId="3" quotePrefix="1" applyFont="1" applyBorder="1" applyAlignment="1" applyProtection="1">
      <alignment horizontal="center" vertical="top"/>
      <protection locked="0"/>
    </xf>
    <xf numFmtId="0" fontId="7" fillId="0" borderId="14" xfId="3" applyFont="1" applyBorder="1" applyAlignment="1" applyProtection="1">
      <alignment vertical="top"/>
      <protection locked="0"/>
    </xf>
    <xf numFmtId="3" fontId="3" fillId="0" borderId="14" xfId="3" applyNumberFormat="1" applyFont="1" applyBorder="1" applyAlignment="1" applyProtection="1">
      <alignment vertical="top"/>
      <protection locked="0"/>
    </xf>
    <xf numFmtId="3" fontId="3" fillId="0" borderId="5" xfId="3" applyNumberFormat="1" applyFont="1" applyBorder="1" applyAlignment="1" applyProtection="1">
      <alignment vertical="top"/>
      <protection locked="0"/>
    </xf>
    <xf numFmtId="3" fontId="3" fillId="0" borderId="1" xfId="3" applyNumberFormat="1" applyFont="1" applyBorder="1" applyAlignment="1" applyProtection="1">
      <alignment vertical="top"/>
      <protection locked="0"/>
    </xf>
    <xf numFmtId="3" fontId="3" fillId="0" borderId="2" xfId="3" applyNumberFormat="1" applyFont="1" applyBorder="1" applyAlignment="1" applyProtection="1">
      <alignment vertical="top"/>
      <protection locked="0"/>
    </xf>
    <xf numFmtId="3" fontId="3" fillId="0" borderId="10" xfId="3" applyNumberFormat="1" applyFont="1" applyBorder="1" applyAlignment="1" applyProtection="1">
      <alignment horizontal="right"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3" fontId="3" fillId="2" borderId="9" xfId="3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3" fillId="2" borderId="10" xfId="3" applyNumberFormat="1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3" fontId="3" fillId="2" borderId="3" xfId="3" quotePrefix="1" applyNumberFormat="1" applyFont="1" applyFill="1" applyBorder="1" applyAlignment="1">
      <alignment horizontal="center" vertical="center" wrapText="1"/>
    </xf>
    <xf numFmtId="3" fontId="3" fillId="2" borderId="9" xfId="3" quotePrefix="1" applyNumberFormat="1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left" vertical="top"/>
    </xf>
    <xf numFmtId="0" fontId="3" fillId="0" borderId="0" xfId="3" applyFont="1" applyAlignment="1">
      <alignment horizontal="justify" vertical="top" wrapText="1"/>
    </xf>
    <xf numFmtId="3" fontId="3" fillId="0" borderId="6" xfId="3" applyNumberFormat="1" applyFont="1" applyBorder="1" applyAlignment="1" applyProtection="1">
      <alignment vertical="top"/>
      <protection locked="0"/>
    </xf>
    <xf numFmtId="0" fontId="7" fillId="0" borderId="7" xfId="3" applyFont="1" applyBorder="1" applyAlignment="1">
      <alignment horizontal="center" vertical="top"/>
    </xf>
    <xf numFmtId="0" fontId="7" fillId="0" borderId="0" xfId="3" applyFont="1" applyAlignment="1">
      <alignment horizontal="left" vertical="top" wrapText="1"/>
    </xf>
    <xf numFmtId="3" fontId="7" fillId="0" borderId="13" xfId="3" applyNumberFormat="1" applyFont="1" applyBorder="1" applyAlignment="1" applyProtection="1">
      <alignment vertical="top"/>
      <protection locked="0"/>
    </xf>
    <xf numFmtId="0" fontId="3" fillId="0" borderId="7" xfId="3" applyFont="1" applyBorder="1" applyAlignment="1">
      <alignment horizontal="left" vertical="top" wrapText="1"/>
    </xf>
    <xf numFmtId="0" fontId="3" fillId="0" borderId="8" xfId="3" applyFont="1" applyBorder="1" applyAlignment="1">
      <alignment horizontal="left" vertical="top" wrapText="1"/>
    </xf>
    <xf numFmtId="3" fontId="3" fillId="0" borderId="13" xfId="3" applyNumberFormat="1" applyFont="1" applyBorder="1" applyAlignment="1" applyProtection="1">
      <alignment vertical="top"/>
      <protection locked="0"/>
    </xf>
    <xf numFmtId="0" fontId="3" fillId="0" borderId="7" xfId="3" applyFont="1" applyBorder="1" applyAlignment="1">
      <alignment vertical="top"/>
    </xf>
    <xf numFmtId="0" fontId="3" fillId="0" borderId="0" xfId="3" applyFont="1" applyAlignment="1">
      <alignment vertical="top"/>
    </xf>
    <xf numFmtId="0" fontId="3" fillId="0" borderId="7" xfId="4" applyFont="1" applyBorder="1" applyAlignment="1">
      <alignment horizontal="center" vertical="top"/>
    </xf>
    <xf numFmtId="0" fontId="7" fillId="0" borderId="1" xfId="3" quotePrefix="1" applyFont="1" applyBorder="1" applyAlignment="1">
      <alignment horizontal="center" vertical="top"/>
    </xf>
    <xf numFmtId="0" fontId="3" fillId="0" borderId="2" xfId="3" applyFont="1" applyBorder="1" applyAlignment="1">
      <alignment horizontal="center" vertical="top" wrapText="1"/>
    </xf>
    <xf numFmtId="0" fontId="7" fillId="0" borderId="14" xfId="3" quotePrefix="1" applyFont="1" applyBorder="1" applyAlignment="1" applyProtection="1">
      <alignment horizontal="center" vertical="top"/>
      <protection locked="0"/>
    </xf>
    <xf numFmtId="4" fontId="3" fillId="0" borderId="14" xfId="3" applyNumberFormat="1" applyFont="1" applyBorder="1" applyAlignment="1" applyProtection="1">
      <alignment vertical="top"/>
      <protection locked="0"/>
    </xf>
    <xf numFmtId="4" fontId="3" fillId="0" borderId="1" xfId="3" applyNumberFormat="1" applyFont="1" applyBorder="1" applyAlignment="1" applyProtection="1">
      <alignment vertical="top"/>
      <protection locked="0"/>
    </xf>
    <xf numFmtId="4" fontId="3" fillId="0" borderId="3" xfId="3" applyNumberFormat="1" applyFont="1" applyBorder="1" applyAlignment="1" applyProtection="1">
      <alignment vertical="top"/>
      <protection locked="0"/>
    </xf>
    <xf numFmtId="4" fontId="3" fillId="0" borderId="10" xfId="3" applyNumberFormat="1" applyFont="1" applyBorder="1" applyAlignment="1" applyProtection="1">
      <alignment vertical="top"/>
      <protection locked="0"/>
    </xf>
    <xf numFmtId="0" fontId="7" fillId="0" borderId="0" xfId="3" quotePrefix="1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4" fontId="7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horizontal="left" vertical="top" wrapText="1"/>
      <protection locked="0"/>
    </xf>
    <xf numFmtId="0" fontId="5" fillId="0" borderId="0" xfId="5" applyFont="1" applyAlignment="1" applyProtection="1">
      <alignment vertical="top"/>
      <protection locked="0"/>
    </xf>
    <xf numFmtId="0" fontId="4" fillId="0" borderId="15" xfId="5" applyFont="1" applyBorder="1" applyProtection="1"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12" fillId="3" borderId="4" xfId="6" applyFont="1" applyFill="1" applyBorder="1"/>
    <xf numFmtId="0" fontId="12" fillId="3" borderId="5" xfId="6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6" applyFont="1" applyFill="1" applyBorder="1"/>
    <xf numFmtId="0" fontId="13" fillId="3" borderId="5" xfId="6" applyFont="1" applyFill="1" applyBorder="1"/>
    <xf numFmtId="43" fontId="13" fillId="3" borderId="6" xfId="7" applyFont="1" applyFill="1" applyBorder="1" applyAlignment="1">
      <alignment horizontal="center"/>
    </xf>
    <xf numFmtId="0" fontId="13" fillId="3" borderId="7" xfId="6" applyFont="1" applyFill="1" applyBorder="1" applyAlignment="1">
      <alignment horizontal="center" vertical="center"/>
    </xf>
    <xf numFmtId="0" fontId="7" fillId="0" borderId="8" xfId="8" applyFont="1" applyBorder="1" applyAlignment="1">
      <alignment horizontal="left" vertical="top" wrapText="1"/>
    </xf>
    <xf numFmtId="164" fontId="14" fillId="3" borderId="13" xfId="7" applyNumberFormat="1" applyFont="1" applyFill="1" applyBorder="1" applyAlignment="1">
      <alignment horizontal="right" vertical="center" wrapText="1"/>
    </xf>
    <xf numFmtId="164" fontId="14" fillId="3" borderId="13" xfId="7" applyNumberFormat="1" applyFont="1" applyFill="1" applyBorder="1" applyAlignment="1">
      <alignment vertical="center" wrapText="1"/>
    </xf>
    <xf numFmtId="0" fontId="3" fillId="0" borderId="7" xfId="8" applyFont="1" applyBorder="1" applyAlignment="1">
      <alignment horizontal="left" vertical="top" wrapText="1"/>
    </xf>
    <xf numFmtId="0" fontId="3" fillId="0" borderId="8" xfId="8" applyFont="1" applyBorder="1" applyAlignment="1">
      <alignment horizontal="left" vertical="top" wrapText="1"/>
    </xf>
    <xf numFmtId="164" fontId="15" fillId="3" borderId="13" xfId="7" applyNumberFormat="1" applyFont="1" applyFill="1" applyBorder="1" applyAlignment="1">
      <alignment horizontal="right" vertical="center" wrapText="1"/>
    </xf>
    <xf numFmtId="164" fontId="15" fillId="3" borderId="13" xfId="7" applyNumberFormat="1" applyFont="1" applyFill="1" applyBorder="1" applyAlignment="1">
      <alignment vertical="center" wrapText="1"/>
    </xf>
    <xf numFmtId="0" fontId="7" fillId="0" borderId="12" xfId="8" applyFont="1" applyBorder="1" applyAlignment="1">
      <alignment horizontal="left" vertical="top" wrapText="1"/>
    </xf>
    <xf numFmtId="3" fontId="7" fillId="0" borderId="13" xfId="3" applyNumberFormat="1" applyFont="1" applyBorder="1" applyAlignment="1" applyProtection="1">
      <alignment horizontal="right" vertical="center"/>
      <protection locked="0"/>
    </xf>
    <xf numFmtId="0" fontId="16" fillId="0" borderId="1" xfId="6" applyFont="1" applyBorder="1" applyAlignment="1">
      <alignment horizontal="center"/>
    </xf>
    <xf numFmtId="0" fontId="16" fillId="0" borderId="3" xfId="6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3" fontId="6" fillId="0" borderId="0" xfId="0" applyNumberFormat="1" applyFont="1"/>
    <xf numFmtId="0" fontId="17" fillId="0" borderId="0" xfId="0" applyFont="1"/>
    <xf numFmtId="0" fontId="6" fillId="0" borderId="0" xfId="0" applyFont="1"/>
    <xf numFmtId="0" fontId="7" fillId="3" borderId="0" xfId="0" applyFont="1" applyFill="1"/>
    <xf numFmtId="0" fontId="7" fillId="0" borderId="0" xfId="0" applyFont="1"/>
    <xf numFmtId="165" fontId="7" fillId="0" borderId="0" xfId="5" applyNumberFormat="1" applyFont="1" applyAlignment="1" applyProtection="1">
      <alignment vertical="top"/>
      <protection locked="0"/>
    </xf>
    <xf numFmtId="3" fontId="7" fillId="0" borderId="0" xfId="3" applyNumberFormat="1" applyFont="1" applyAlignment="1" applyProtection="1">
      <alignment vertical="top"/>
      <protection locked="0"/>
    </xf>
    <xf numFmtId="165" fontId="7" fillId="0" borderId="0" xfId="3" applyNumberFormat="1" applyFont="1" applyAlignment="1" applyProtection="1">
      <alignment vertical="top"/>
      <protection locked="0"/>
    </xf>
    <xf numFmtId="0" fontId="10" fillId="0" borderId="0" xfId="4" applyAlignment="1" applyProtection="1">
      <alignment horizontal="center" wrapText="1"/>
      <protection locked="0"/>
    </xf>
    <xf numFmtId="0" fontId="10" fillId="0" borderId="0" xfId="4" applyAlignment="1" applyProtection="1">
      <alignment horizontal="center" vertical="center" wrapText="1"/>
      <protection locked="0"/>
    </xf>
  </cellXfs>
  <cellStyles count="9">
    <cellStyle name="Millares" xfId="1" builtinId="3"/>
    <cellStyle name="Millares 2 19 3" xfId="7" xr:uid="{5B6FA16B-F58F-4684-A6DB-77CDC9F6CEDC}"/>
    <cellStyle name="Normal" xfId="0" builtinId="0"/>
    <cellStyle name="Normal 2" xfId="2" xr:uid="{93952797-EE90-405B-9306-DD825CEFEC1A}"/>
    <cellStyle name="Normal 2 18 2 3" xfId="8" xr:uid="{2753B7CB-7FBF-496E-8C45-D05D6E5B509B}"/>
    <cellStyle name="Normal 2 2" xfId="4" xr:uid="{12EC3B2E-342B-45C1-8E30-325D01F58DEC}"/>
    <cellStyle name="Normal 2 24 3" xfId="3" xr:uid="{4555E414-4F2E-4EC0-9430-CC81DBEA6A5D}"/>
    <cellStyle name="Normal 2 3 7" xfId="5" xr:uid="{801B7437-8E32-4B26-A010-1B12FE1F6F25}"/>
    <cellStyle name="Normal 9 9" xfId="6" xr:uid="{3AB98C2D-24B2-4396-B39B-0FCAD0920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8C45-A345-4C13-845C-F10A7A4ACE33}">
  <sheetPr>
    <tabColor theme="7" tint="-0.249977111117893"/>
    <pageSetUpPr fitToPage="1"/>
  </sheetPr>
  <dimension ref="B1:J69"/>
  <sheetViews>
    <sheetView showGridLines="0" tabSelected="1" topLeftCell="B10" zoomScale="115" zoomScaleNormal="115" workbookViewId="0">
      <selection activeCell="F46" sqref="F46"/>
    </sheetView>
  </sheetViews>
  <sheetFormatPr baseColWidth="10" defaultRowHeight="11.25" x14ac:dyDescent="0.2"/>
  <cols>
    <col min="1" max="1" width="12" style="26"/>
    <col min="2" max="2" width="1.83203125" style="26" customWidth="1"/>
    <col min="3" max="3" width="62.5" style="26" customWidth="1"/>
    <col min="4" max="4" width="17.83203125" style="26" customWidth="1"/>
    <col min="5" max="5" width="19.83203125" style="26" customWidth="1"/>
    <col min="6" max="7" width="17.83203125" style="26" customWidth="1"/>
    <col min="8" max="8" width="18.83203125" style="26" customWidth="1"/>
    <col min="9" max="9" width="17.83203125" style="26" customWidth="1"/>
    <col min="10" max="10" width="3.1640625" style="26" customWidth="1"/>
    <col min="11" max="257" width="12" style="26"/>
    <col min="258" max="258" width="1.83203125" style="26" customWidth="1"/>
    <col min="259" max="259" width="62.5" style="26" customWidth="1"/>
    <col min="260" max="260" width="17.83203125" style="26" customWidth="1"/>
    <col min="261" max="261" width="19.83203125" style="26" customWidth="1"/>
    <col min="262" max="263" width="17.83203125" style="26" customWidth="1"/>
    <col min="264" max="264" width="18.83203125" style="26" customWidth="1"/>
    <col min="265" max="265" width="17.83203125" style="26" customWidth="1"/>
    <col min="266" max="266" width="3.1640625" style="26" customWidth="1"/>
    <col min="267" max="513" width="12" style="26"/>
    <col min="514" max="514" width="1.83203125" style="26" customWidth="1"/>
    <col min="515" max="515" width="62.5" style="26" customWidth="1"/>
    <col min="516" max="516" width="17.83203125" style="26" customWidth="1"/>
    <col min="517" max="517" width="19.83203125" style="26" customWidth="1"/>
    <col min="518" max="519" width="17.83203125" style="26" customWidth="1"/>
    <col min="520" max="520" width="18.83203125" style="26" customWidth="1"/>
    <col min="521" max="521" width="17.83203125" style="26" customWidth="1"/>
    <col min="522" max="522" width="3.1640625" style="26" customWidth="1"/>
    <col min="523" max="769" width="12" style="26"/>
    <col min="770" max="770" width="1.83203125" style="26" customWidth="1"/>
    <col min="771" max="771" width="62.5" style="26" customWidth="1"/>
    <col min="772" max="772" width="17.83203125" style="26" customWidth="1"/>
    <col min="773" max="773" width="19.83203125" style="26" customWidth="1"/>
    <col min="774" max="775" width="17.83203125" style="26" customWidth="1"/>
    <col min="776" max="776" width="18.83203125" style="26" customWidth="1"/>
    <col min="777" max="777" width="17.83203125" style="26" customWidth="1"/>
    <col min="778" max="778" width="3.1640625" style="26" customWidth="1"/>
    <col min="779" max="1025" width="12" style="26"/>
    <col min="1026" max="1026" width="1.83203125" style="26" customWidth="1"/>
    <col min="1027" max="1027" width="62.5" style="26" customWidth="1"/>
    <col min="1028" max="1028" width="17.83203125" style="26" customWidth="1"/>
    <col min="1029" max="1029" width="19.83203125" style="26" customWidth="1"/>
    <col min="1030" max="1031" width="17.83203125" style="26" customWidth="1"/>
    <col min="1032" max="1032" width="18.83203125" style="26" customWidth="1"/>
    <col min="1033" max="1033" width="17.83203125" style="26" customWidth="1"/>
    <col min="1034" max="1034" width="3.1640625" style="26" customWidth="1"/>
    <col min="1035" max="1281" width="12" style="26"/>
    <col min="1282" max="1282" width="1.83203125" style="26" customWidth="1"/>
    <col min="1283" max="1283" width="62.5" style="26" customWidth="1"/>
    <col min="1284" max="1284" width="17.83203125" style="26" customWidth="1"/>
    <col min="1285" max="1285" width="19.83203125" style="26" customWidth="1"/>
    <col min="1286" max="1287" width="17.83203125" style="26" customWidth="1"/>
    <col min="1288" max="1288" width="18.83203125" style="26" customWidth="1"/>
    <col min="1289" max="1289" width="17.83203125" style="26" customWidth="1"/>
    <col min="1290" max="1290" width="3.1640625" style="26" customWidth="1"/>
    <col min="1291" max="1537" width="12" style="26"/>
    <col min="1538" max="1538" width="1.83203125" style="26" customWidth="1"/>
    <col min="1539" max="1539" width="62.5" style="26" customWidth="1"/>
    <col min="1540" max="1540" width="17.83203125" style="26" customWidth="1"/>
    <col min="1541" max="1541" width="19.83203125" style="26" customWidth="1"/>
    <col min="1542" max="1543" width="17.83203125" style="26" customWidth="1"/>
    <col min="1544" max="1544" width="18.83203125" style="26" customWidth="1"/>
    <col min="1545" max="1545" width="17.83203125" style="26" customWidth="1"/>
    <col min="1546" max="1546" width="3.1640625" style="26" customWidth="1"/>
    <col min="1547" max="1793" width="12" style="26"/>
    <col min="1794" max="1794" width="1.83203125" style="26" customWidth="1"/>
    <col min="1795" max="1795" width="62.5" style="26" customWidth="1"/>
    <col min="1796" max="1796" width="17.83203125" style="26" customWidth="1"/>
    <col min="1797" max="1797" width="19.83203125" style="26" customWidth="1"/>
    <col min="1798" max="1799" width="17.83203125" style="26" customWidth="1"/>
    <col min="1800" max="1800" width="18.83203125" style="26" customWidth="1"/>
    <col min="1801" max="1801" width="17.83203125" style="26" customWidth="1"/>
    <col min="1802" max="1802" width="3.1640625" style="26" customWidth="1"/>
    <col min="1803" max="2049" width="12" style="26"/>
    <col min="2050" max="2050" width="1.83203125" style="26" customWidth="1"/>
    <col min="2051" max="2051" width="62.5" style="26" customWidth="1"/>
    <col min="2052" max="2052" width="17.83203125" style="26" customWidth="1"/>
    <col min="2053" max="2053" width="19.83203125" style="26" customWidth="1"/>
    <col min="2054" max="2055" width="17.83203125" style="26" customWidth="1"/>
    <col min="2056" max="2056" width="18.83203125" style="26" customWidth="1"/>
    <col min="2057" max="2057" width="17.83203125" style="26" customWidth="1"/>
    <col min="2058" max="2058" width="3.1640625" style="26" customWidth="1"/>
    <col min="2059" max="2305" width="12" style="26"/>
    <col min="2306" max="2306" width="1.83203125" style="26" customWidth="1"/>
    <col min="2307" max="2307" width="62.5" style="26" customWidth="1"/>
    <col min="2308" max="2308" width="17.83203125" style="26" customWidth="1"/>
    <col min="2309" max="2309" width="19.83203125" style="26" customWidth="1"/>
    <col min="2310" max="2311" width="17.83203125" style="26" customWidth="1"/>
    <col min="2312" max="2312" width="18.83203125" style="26" customWidth="1"/>
    <col min="2313" max="2313" width="17.83203125" style="26" customWidth="1"/>
    <col min="2314" max="2314" width="3.1640625" style="26" customWidth="1"/>
    <col min="2315" max="2561" width="12" style="26"/>
    <col min="2562" max="2562" width="1.83203125" style="26" customWidth="1"/>
    <col min="2563" max="2563" width="62.5" style="26" customWidth="1"/>
    <col min="2564" max="2564" width="17.83203125" style="26" customWidth="1"/>
    <col min="2565" max="2565" width="19.83203125" style="26" customWidth="1"/>
    <col min="2566" max="2567" width="17.83203125" style="26" customWidth="1"/>
    <col min="2568" max="2568" width="18.83203125" style="26" customWidth="1"/>
    <col min="2569" max="2569" width="17.83203125" style="26" customWidth="1"/>
    <col min="2570" max="2570" width="3.1640625" style="26" customWidth="1"/>
    <col min="2571" max="2817" width="12" style="26"/>
    <col min="2818" max="2818" width="1.83203125" style="26" customWidth="1"/>
    <col min="2819" max="2819" width="62.5" style="26" customWidth="1"/>
    <col min="2820" max="2820" width="17.83203125" style="26" customWidth="1"/>
    <col min="2821" max="2821" width="19.83203125" style="26" customWidth="1"/>
    <col min="2822" max="2823" width="17.83203125" style="26" customWidth="1"/>
    <col min="2824" max="2824" width="18.83203125" style="26" customWidth="1"/>
    <col min="2825" max="2825" width="17.83203125" style="26" customWidth="1"/>
    <col min="2826" max="2826" width="3.1640625" style="26" customWidth="1"/>
    <col min="2827" max="3073" width="12" style="26"/>
    <col min="3074" max="3074" width="1.83203125" style="26" customWidth="1"/>
    <col min="3075" max="3075" width="62.5" style="26" customWidth="1"/>
    <col min="3076" max="3076" width="17.83203125" style="26" customWidth="1"/>
    <col min="3077" max="3077" width="19.83203125" style="26" customWidth="1"/>
    <col min="3078" max="3079" width="17.83203125" style="26" customWidth="1"/>
    <col min="3080" max="3080" width="18.83203125" style="26" customWidth="1"/>
    <col min="3081" max="3081" width="17.83203125" style="26" customWidth="1"/>
    <col min="3082" max="3082" width="3.1640625" style="26" customWidth="1"/>
    <col min="3083" max="3329" width="12" style="26"/>
    <col min="3330" max="3330" width="1.83203125" style="26" customWidth="1"/>
    <col min="3331" max="3331" width="62.5" style="26" customWidth="1"/>
    <col min="3332" max="3332" width="17.83203125" style="26" customWidth="1"/>
    <col min="3333" max="3333" width="19.83203125" style="26" customWidth="1"/>
    <col min="3334" max="3335" width="17.83203125" style="26" customWidth="1"/>
    <col min="3336" max="3336" width="18.83203125" style="26" customWidth="1"/>
    <col min="3337" max="3337" width="17.83203125" style="26" customWidth="1"/>
    <col min="3338" max="3338" width="3.1640625" style="26" customWidth="1"/>
    <col min="3339" max="3585" width="12" style="26"/>
    <col min="3586" max="3586" width="1.83203125" style="26" customWidth="1"/>
    <col min="3587" max="3587" width="62.5" style="26" customWidth="1"/>
    <col min="3588" max="3588" width="17.83203125" style="26" customWidth="1"/>
    <col min="3589" max="3589" width="19.83203125" style="26" customWidth="1"/>
    <col min="3590" max="3591" width="17.83203125" style="26" customWidth="1"/>
    <col min="3592" max="3592" width="18.83203125" style="26" customWidth="1"/>
    <col min="3593" max="3593" width="17.83203125" style="26" customWidth="1"/>
    <col min="3594" max="3594" width="3.1640625" style="26" customWidth="1"/>
    <col min="3595" max="3841" width="12" style="26"/>
    <col min="3842" max="3842" width="1.83203125" style="26" customWidth="1"/>
    <col min="3843" max="3843" width="62.5" style="26" customWidth="1"/>
    <col min="3844" max="3844" width="17.83203125" style="26" customWidth="1"/>
    <col min="3845" max="3845" width="19.83203125" style="26" customWidth="1"/>
    <col min="3846" max="3847" width="17.83203125" style="26" customWidth="1"/>
    <col min="3848" max="3848" width="18.83203125" style="26" customWidth="1"/>
    <col min="3849" max="3849" width="17.83203125" style="26" customWidth="1"/>
    <col min="3850" max="3850" width="3.1640625" style="26" customWidth="1"/>
    <col min="3851" max="4097" width="12" style="26"/>
    <col min="4098" max="4098" width="1.83203125" style="26" customWidth="1"/>
    <col min="4099" max="4099" width="62.5" style="26" customWidth="1"/>
    <col min="4100" max="4100" width="17.83203125" style="26" customWidth="1"/>
    <col min="4101" max="4101" width="19.83203125" style="26" customWidth="1"/>
    <col min="4102" max="4103" width="17.83203125" style="26" customWidth="1"/>
    <col min="4104" max="4104" width="18.83203125" style="26" customWidth="1"/>
    <col min="4105" max="4105" width="17.83203125" style="26" customWidth="1"/>
    <col min="4106" max="4106" width="3.1640625" style="26" customWidth="1"/>
    <col min="4107" max="4353" width="12" style="26"/>
    <col min="4354" max="4354" width="1.83203125" style="26" customWidth="1"/>
    <col min="4355" max="4355" width="62.5" style="26" customWidth="1"/>
    <col min="4356" max="4356" width="17.83203125" style="26" customWidth="1"/>
    <col min="4357" max="4357" width="19.83203125" style="26" customWidth="1"/>
    <col min="4358" max="4359" width="17.83203125" style="26" customWidth="1"/>
    <col min="4360" max="4360" width="18.83203125" style="26" customWidth="1"/>
    <col min="4361" max="4361" width="17.83203125" style="26" customWidth="1"/>
    <col min="4362" max="4362" width="3.1640625" style="26" customWidth="1"/>
    <col min="4363" max="4609" width="12" style="26"/>
    <col min="4610" max="4610" width="1.83203125" style="26" customWidth="1"/>
    <col min="4611" max="4611" width="62.5" style="26" customWidth="1"/>
    <col min="4612" max="4612" width="17.83203125" style="26" customWidth="1"/>
    <col min="4613" max="4613" width="19.83203125" style="26" customWidth="1"/>
    <col min="4614" max="4615" width="17.83203125" style="26" customWidth="1"/>
    <col min="4616" max="4616" width="18.83203125" style="26" customWidth="1"/>
    <col min="4617" max="4617" width="17.83203125" style="26" customWidth="1"/>
    <col min="4618" max="4618" width="3.1640625" style="26" customWidth="1"/>
    <col min="4619" max="4865" width="12" style="26"/>
    <col min="4866" max="4866" width="1.83203125" style="26" customWidth="1"/>
    <col min="4867" max="4867" width="62.5" style="26" customWidth="1"/>
    <col min="4868" max="4868" width="17.83203125" style="26" customWidth="1"/>
    <col min="4869" max="4869" width="19.83203125" style="26" customWidth="1"/>
    <col min="4870" max="4871" width="17.83203125" style="26" customWidth="1"/>
    <col min="4872" max="4872" width="18.83203125" style="26" customWidth="1"/>
    <col min="4873" max="4873" width="17.83203125" style="26" customWidth="1"/>
    <col min="4874" max="4874" width="3.1640625" style="26" customWidth="1"/>
    <col min="4875" max="5121" width="12" style="26"/>
    <col min="5122" max="5122" width="1.83203125" style="26" customWidth="1"/>
    <col min="5123" max="5123" width="62.5" style="26" customWidth="1"/>
    <col min="5124" max="5124" width="17.83203125" style="26" customWidth="1"/>
    <col min="5125" max="5125" width="19.83203125" style="26" customWidth="1"/>
    <col min="5126" max="5127" width="17.83203125" style="26" customWidth="1"/>
    <col min="5128" max="5128" width="18.83203125" style="26" customWidth="1"/>
    <col min="5129" max="5129" width="17.83203125" style="26" customWidth="1"/>
    <col min="5130" max="5130" width="3.1640625" style="26" customWidth="1"/>
    <col min="5131" max="5377" width="12" style="26"/>
    <col min="5378" max="5378" width="1.83203125" style="26" customWidth="1"/>
    <col min="5379" max="5379" width="62.5" style="26" customWidth="1"/>
    <col min="5380" max="5380" width="17.83203125" style="26" customWidth="1"/>
    <col min="5381" max="5381" width="19.83203125" style="26" customWidth="1"/>
    <col min="5382" max="5383" width="17.83203125" style="26" customWidth="1"/>
    <col min="5384" max="5384" width="18.83203125" style="26" customWidth="1"/>
    <col min="5385" max="5385" width="17.83203125" style="26" customWidth="1"/>
    <col min="5386" max="5386" width="3.1640625" style="26" customWidth="1"/>
    <col min="5387" max="5633" width="12" style="26"/>
    <col min="5634" max="5634" width="1.83203125" style="26" customWidth="1"/>
    <col min="5635" max="5635" width="62.5" style="26" customWidth="1"/>
    <col min="5636" max="5636" width="17.83203125" style="26" customWidth="1"/>
    <col min="5637" max="5637" width="19.83203125" style="26" customWidth="1"/>
    <col min="5638" max="5639" width="17.83203125" style="26" customWidth="1"/>
    <col min="5640" max="5640" width="18.83203125" style="26" customWidth="1"/>
    <col min="5641" max="5641" width="17.83203125" style="26" customWidth="1"/>
    <col min="5642" max="5642" width="3.1640625" style="26" customWidth="1"/>
    <col min="5643" max="5889" width="12" style="26"/>
    <col min="5890" max="5890" width="1.83203125" style="26" customWidth="1"/>
    <col min="5891" max="5891" width="62.5" style="26" customWidth="1"/>
    <col min="5892" max="5892" width="17.83203125" style="26" customWidth="1"/>
    <col min="5893" max="5893" width="19.83203125" style="26" customWidth="1"/>
    <col min="5894" max="5895" width="17.83203125" style="26" customWidth="1"/>
    <col min="5896" max="5896" width="18.83203125" style="26" customWidth="1"/>
    <col min="5897" max="5897" width="17.83203125" style="26" customWidth="1"/>
    <col min="5898" max="5898" width="3.1640625" style="26" customWidth="1"/>
    <col min="5899" max="6145" width="12" style="26"/>
    <col min="6146" max="6146" width="1.83203125" style="26" customWidth="1"/>
    <col min="6147" max="6147" width="62.5" style="26" customWidth="1"/>
    <col min="6148" max="6148" width="17.83203125" style="26" customWidth="1"/>
    <col min="6149" max="6149" width="19.83203125" style="26" customWidth="1"/>
    <col min="6150" max="6151" width="17.83203125" style="26" customWidth="1"/>
    <col min="6152" max="6152" width="18.83203125" style="26" customWidth="1"/>
    <col min="6153" max="6153" width="17.83203125" style="26" customWidth="1"/>
    <col min="6154" max="6154" width="3.1640625" style="26" customWidth="1"/>
    <col min="6155" max="6401" width="12" style="26"/>
    <col min="6402" max="6402" width="1.83203125" style="26" customWidth="1"/>
    <col min="6403" max="6403" width="62.5" style="26" customWidth="1"/>
    <col min="6404" max="6404" width="17.83203125" style="26" customWidth="1"/>
    <col min="6405" max="6405" width="19.83203125" style="26" customWidth="1"/>
    <col min="6406" max="6407" width="17.83203125" style="26" customWidth="1"/>
    <col min="6408" max="6408" width="18.83203125" style="26" customWidth="1"/>
    <col min="6409" max="6409" width="17.83203125" style="26" customWidth="1"/>
    <col min="6410" max="6410" width="3.1640625" style="26" customWidth="1"/>
    <col min="6411" max="6657" width="12" style="26"/>
    <col min="6658" max="6658" width="1.83203125" style="26" customWidth="1"/>
    <col min="6659" max="6659" width="62.5" style="26" customWidth="1"/>
    <col min="6660" max="6660" width="17.83203125" style="26" customWidth="1"/>
    <col min="6661" max="6661" width="19.83203125" style="26" customWidth="1"/>
    <col min="6662" max="6663" width="17.83203125" style="26" customWidth="1"/>
    <col min="6664" max="6664" width="18.83203125" style="26" customWidth="1"/>
    <col min="6665" max="6665" width="17.83203125" style="26" customWidth="1"/>
    <col min="6666" max="6666" width="3.1640625" style="26" customWidth="1"/>
    <col min="6667" max="6913" width="12" style="26"/>
    <col min="6914" max="6914" width="1.83203125" style="26" customWidth="1"/>
    <col min="6915" max="6915" width="62.5" style="26" customWidth="1"/>
    <col min="6916" max="6916" width="17.83203125" style="26" customWidth="1"/>
    <col min="6917" max="6917" width="19.83203125" style="26" customWidth="1"/>
    <col min="6918" max="6919" width="17.83203125" style="26" customWidth="1"/>
    <col min="6920" max="6920" width="18.83203125" style="26" customWidth="1"/>
    <col min="6921" max="6921" width="17.83203125" style="26" customWidth="1"/>
    <col min="6922" max="6922" width="3.1640625" style="26" customWidth="1"/>
    <col min="6923" max="7169" width="12" style="26"/>
    <col min="7170" max="7170" width="1.83203125" style="26" customWidth="1"/>
    <col min="7171" max="7171" width="62.5" style="26" customWidth="1"/>
    <col min="7172" max="7172" width="17.83203125" style="26" customWidth="1"/>
    <col min="7173" max="7173" width="19.83203125" style="26" customWidth="1"/>
    <col min="7174" max="7175" width="17.83203125" style="26" customWidth="1"/>
    <col min="7176" max="7176" width="18.83203125" style="26" customWidth="1"/>
    <col min="7177" max="7177" width="17.83203125" style="26" customWidth="1"/>
    <col min="7178" max="7178" width="3.1640625" style="26" customWidth="1"/>
    <col min="7179" max="7425" width="12" style="26"/>
    <col min="7426" max="7426" width="1.83203125" style="26" customWidth="1"/>
    <col min="7427" max="7427" width="62.5" style="26" customWidth="1"/>
    <col min="7428" max="7428" width="17.83203125" style="26" customWidth="1"/>
    <col min="7429" max="7429" width="19.83203125" style="26" customWidth="1"/>
    <col min="7430" max="7431" width="17.83203125" style="26" customWidth="1"/>
    <col min="7432" max="7432" width="18.83203125" style="26" customWidth="1"/>
    <col min="7433" max="7433" width="17.83203125" style="26" customWidth="1"/>
    <col min="7434" max="7434" width="3.1640625" style="26" customWidth="1"/>
    <col min="7435" max="7681" width="12" style="26"/>
    <col min="7682" max="7682" width="1.83203125" style="26" customWidth="1"/>
    <col min="7683" max="7683" width="62.5" style="26" customWidth="1"/>
    <col min="7684" max="7684" width="17.83203125" style="26" customWidth="1"/>
    <col min="7685" max="7685" width="19.83203125" style="26" customWidth="1"/>
    <col min="7686" max="7687" width="17.83203125" style="26" customWidth="1"/>
    <col min="7688" max="7688" width="18.83203125" style="26" customWidth="1"/>
    <col min="7689" max="7689" width="17.83203125" style="26" customWidth="1"/>
    <col min="7690" max="7690" width="3.1640625" style="26" customWidth="1"/>
    <col min="7691" max="7937" width="12" style="26"/>
    <col min="7938" max="7938" width="1.83203125" style="26" customWidth="1"/>
    <col min="7939" max="7939" width="62.5" style="26" customWidth="1"/>
    <col min="7940" max="7940" width="17.83203125" style="26" customWidth="1"/>
    <col min="7941" max="7941" width="19.83203125" style="26" customWidth="1"/>
    <col min="7942" max="7943" width="17.83203125" style="26" customWidth="1"/>
    <col min="7944" max="7944" width="18.83203125" style="26" customWidth="1"/>
    <col min="7945" max="7945" width="17.83203125" style="26" customWidth="1"/>
    <col min="7946" max="7946" width="3.1640625" style="26" customWidth="1"/>
    <col min="7947" max="8193" width="12" style="26"/>
    <col min="8194" max="8194" width="1.83203125" style="26" customWidth="1"/>
    <col min="8195" max="8195" width="62.5" style="26" customWidth="1"/>
    <col min="8196" max="8196" width="17.83203125" style="26" customWidth="1"/>
    <col min="8197" max="8197" width="19.83203125" style="26" customWidth="1"/>
    <col min="8198" max="8199" width="17.83203125" style="26" customWidth="1"/>
    <col min="8200" max="8200" width="18.83203125" style="26" customWidth="1"/>
    <col min="8201" max="8201" width="17.83203125" style="26" customWidth="1"/>
    <col min="8202" max="8202" width="3.1640625" style="26" customWidth="1"/>
    <col min="8203" max="8449" width="12" style="26"/>
    <col min="8450" max="8450" width="1.83203125" style="26" customWidth="1"/>
    <col min="8451" max="8451" width="62.5" style="26" customWidth="1"/>
    <col min="8452" max="8452" width="17.83203125" style="26" customWidth="1"/>
    <col min="8453" max="8453" width="19.83203125" style="26" customWidth="1"/>
    <col min="8454" max="8455" width="17.83203125" style="26" customWidth="1"/>
    <col min="8456" max="8456" width="18.83203125" style="26" customWidth="1"/>
    <col min="8457" max="8457" width="17.83203125" style="26" customWidth="1"/>
    <col min="8458" max="8458" width="3.1640625" style="26" customWidth="1"/>
    <col min="8459" max="8705" width="12" style="26"/>
    <col min="8706" max="8706" width="1.83203125" style="26" customWidth="1"/>
    <col min="8707" max="8707" width="62.5" style="26" customWidth="1"/>
    <col min="8708" max="8708" width="17.83203125" style="26" customWidth="1"/>
    <col min="8709" max="8709" width="19.83203125" style="26" customWidth="1"/>
    <col min="8710" max="8711" width="17.83203125" style="26" customWidth="1"/>
    <col min="8712" max="8712" width="18.83203125" style="26" customWidth="1"/>
    <col min="8713" max="8713" width="17.83203125" style="26" customWidth="1"/>
    <col min="8714" max="8714" width="3.1640625" style="26" customWidth="1"/>
    <col min="8715" max="8961" width="12" style="26"/>
    <col min="8962" max="8962" width="1.83203125" style="26" customWidth="1"/>
    <col min="8963" max="8963" width="62.5" style="26" customWidth="1"/>
    <col min="8964" max="8964" width="17.83203125" style="26" customWidth="1"/>
    <col min="8965" max="8965" width="19.83203125" style="26" customWidth="1"/>
    <col min="8966" max="8967" width="17.83203125" style="26" customWidth="1"/>
    <col min="8968" max="8968" width="18.83203125" style="26" customWidth="1"/>
    <col min="8969" max="8969" width="17.83203125" style="26" customWidth="1"/>
    <col min="8970" max="8970" width="3.1640625" style="26" customWidth="1"/>
    <col min="8971" max="9217" width="12" style="26"/>
    <col min="9218" max="9218" width="1.83203125" style="26" customWidth="1"/>
    <col min="9219" max="9219" width="62.5" style="26" customWidth="1"/>
    <col min="9220" max="9220" width="17.83203125" style="26" customWidth="1"/>
    <col min="9221" max="9221" width="19.83203125" style="26" customWidth="1"/>
    <col min="9222" max="9223" width="17.83203125" style="26" customWidth="1"/>
    <col min="9224" max="9224" width="18.83203125" style="26" customWidth="1"/>
    <col min="9225" max="9225" width="17.83203125" style="26" customWidth="1"/>
    <col min="9226" max="9226" width="3.1640625" style="26" customWidth="1"/>
    <col min="9227" max="9473" width="12" style="26"/>
    <col min="9474" max="9474" width="1.83203125" style="26" customWidth="1"/>
    <col min="9475" max="9475" width="62.5" style="26" customWidth="1"/>
    <col min="9476" max="9476" width="17.83203125" style="26" customWidth="1"/>
    <col min="9477" max="9477" width="19.83203125" style="26" customWidth="1"/>
    <col min="9478" max="9479" width="17.83203125" style="26" customWidth="1"/>
    <col min="9480" max="9480" width="18.83203125" style="26" customWidth="1"/>
    <col min="9481" max="9481" width="17.83203125" style="26" customWidth="1"/>
    <col min="9482" max="9482" width="3.1640625" style="26" customWidth="1"/>
    <col min="9483" max="9729" width="12" style="26"/>
    <col min="9730" max="9730" width="1.83203125" style="26" customWidth="1"/>
    <col min="9731" max="9731" width="62.5" style="26" customWidth="1"/>
    <col min="9732" max="9732" width="17.83203125" style="26" customWidth="1"/>
    <col min="9733" max="9733" width="19.83203125" style="26" customWidth="1"/>
    <col min="9734" max="9735" width="17.83203125" style="26" customWidth="1"/>
    <col min="9736" max="9736" width="18.83203125" style="26" customWidth="1"/>
    <col min="9737" max="9737" width="17.83203125" style="26" customWidth="1"/>
    <col min="9738" max="9738" width="3.1640625" style="26" customWidth="1"/>
    <col min="9739" max="9985" width="12" style="26"/>
    <col min="9986" max="9986" width="1.83203125" style="26" customWidth="1"/>
    <col min="9987" max="9987" width="62.5" style="26" customWidth="1"/>
    <col min="9988" max="9988" width="17.83203125" style="26" customWidth="1"/>
    <col min="9989" max="9989" width="19.83203125" style="26" customWidth="1"/>
    <col min="9990" max="9991" width="17.83203125" style="26" customWidth="1"/>
    <col min="9992" max="9992" width="18.83203125" style="26" customWidth="1"/>
    <col min="9993" max="9993" width="17.83203125" style="26" customWidth="1"/>
    <col min="9994" max="9994" width="3.1640625" style="26" customWidth="1"/>
    <col min="9995" max="10241" width="12" style="26"/>
    <col min="10242" max="10242" width="1.83203125" style="26" customWidth="1"/>
    <col min="10243" max="10243" width="62.5" style="26" customWidth="1"/>
    <col min="10244" max="10244" width="17.83203125" style="26" customWidth="1"/>
    <col min="10245" max="10245" width="19.83203125" style="26" customWidth="1"/>
    <col min="10246" max="10247" width="17.83203125" style="26" customWidth="1"/>
    <col min="10248" max="10248" width="18.83203125" style="26" customWidth="1"/>
    <col min="10249" max="10249" width="17.83203125" style="26" customWidth="1"/>
    <col min="10250" max="10250" width="3.1640625" style="26" customWidth="1"/>
    <col min="10251" max="10497" width="12" style="26"/>
    <col min="10498" max="10498" width="1.83203125" style="26" customWidth="1"/>
    <col min="10499" max="10499" width="62.5" style="26" customWidth="1"/>
    <col min="10500" max="10500" width="17.83203125" style="26" customWidth="1"/>
    <col min="10501" max="10501" width="19.83203125" style="26" customWidth="1"/>
    <col min="10502" max="10503" width="17.83203125" style="26" customWidth="1"/>
    <col min="10504" max="10504" width="18.83203125" style="26" customWidth="1"/>
    <col min="10505" max="10505" width="17.83203125" style="26" customWidth="1"/>
    <col min="10506" max="10506" width="3.1640625" style="26" customWidth="1"/>
    <col min="10507" max="10753" width="12" style="26"/>
    <col min="10754" max="10754" width="1.83203125" style="26" customWidth="1"/>
    <col min="10755" max="10755" width="62.5" style="26" customWidth="1"/>
    <col min="10756" max="10756" width="17.83203125" style="26" customWidth="1"/>
    <col min="10757" max="10757" width="19.83203125" style="26" customWidth="1"/>
    <col min="10758" max="10759" width="17.83203125" style="26" customWidth="1"/>
    <col min="10760" max="10760" width="18.83203125" style="26" customWidth="1"/>
    <col min="10761" max="10761" width="17.83203125" style="26" customWidth="1"/>
    <col min="10762" max="10762" width="3.1640625" style="26" customWidth="1"/>
    <col min="10763" max="11009" width="12" style="26"/>
    <col min="11010" max="11010" width="1.83203125" style="26" customWidth="1"/>
    <col min="11011" max="11011" width="62.5" style="26" customWidth="1"/>
    <col min="11012" max="11012" width="17.83203125" style="26" customWidth="1"/>
    <col min="11013" max="11013" width="19.83203125" style="26" customWidth="1"/>
    <col min="11014" max="11015" width="17.83203125" style="26" customWidth="1"/>
    <col min="11016" max="11016" width="18.83203125" style="26" customWidth="1"/>
    <col min="11017" max="11017" width="17.83203125" style="26" customWidth="1"/>
    <col min="11018" max="11018" width="3.1640625" style="26" customWidth="1"/>
    <col min="11019" max="11265" width="12" style="26"/>
    <col min="11266" max="11266" width="1.83203125" style="26" customWidth="1"/>
    <col min="11267" max="11267" width="62.5" style="26" customWidth="1"/>
    <col min="11268" max="11268" width="17.83203125" style="26" customWidth="1"/>
    <col min="11269" max="11269" width="19.83203125" style="26" customWidth="1"/>
    <col min="11270" max="11271" width="17.83203125" style="26" customWidth="1"/>
    <col min="11272" max="11272" width="18.83203125" style="26" customWidth="1"/>
    <col min="11273" max="11273" width="17.83203125" style="26" customWidth="1"/>
    <col min="11274" max="11274" width="3.1640625" style="26" customWidth="1"/>
    <col min="11275" max="11521" width="12" style="26"/>
    <col min="11522" max="11522" width="1.83203125" style="26" customWidth="1"/>
    <col min="11523" max="11523" width="62.5" style="26" customWidth="1"/>
    <col min="11524" max="11524" width="17.83203125" style="26" customWidth="1"/>
    <col min="11525" max="11525" width="19.83203125" style="26" customWidth="1"/>
    <col min="11526" max="11527" width="17.83203125" style="26" customWidth="1"/>
    <col min="11528" max="11528" width="18.83203125" style="26" customWidth="1"/>
    <col min="11529" max="11529" width="17.83203125" style="26" customWidth="1"/>
    <col min="11530" max="11530" width="3.1640625" style="26" customWidth="1"/>
    <col min="11531" max="11777" width="12" style="26"/>
    <col min="11778" max="11778" width="1.83203125" style="26" customWidth="1"/>
    <col min="11779" max="11779" width="62.5" style="26" customWidth="1"/>
    <col min="11780" max="11780" width="17.83203125" style="26" customWidth="1"/>
    <col min="11781" max="11781" width="19.83203125" style="26" customWidth="1"/>
    <col min="11782" max="11783" width="17.83203125" style="26" customWidth="1"/>
    <col min="11784" max="11784" width="18.83203125" style="26" customWidth="1"/>
    <col min="11785" max="11785" width="17.83203125" style="26" customWidth="1"/>
    <col min="11786" max="11786" width="3.1640625" style="26" customWidth="1"/>
    <col min="11787" max="12033" width="12" style="26"/>
    <col min="12034" max="12034" width="1.83203125" style="26" customWidth="1"/>
    <col min="12035" max="12035" width="62.5" style="26" customWidth="1"/>
    <col min="12036" max="12036" width="17.83203125" style="26" customWidth="1"/>
    <col min="12037" max="12037" width="19.83203125" style="26" customWidth="1"/>
    <col min="12038" max="12039" width="17.83203125" style="26" customWidth="1"/>
    <col min="12040" max="12040" width="18.83203125" style="26" customWidth="1"/>
    <col min="12041" max="12041" width="17.83203125" style="26" customWidth="1"/>
    <col min="12042" max="12042" width="3.1640625" style="26" customWidth="1"/>
    <col min="12043" max="12289" width="12" style="26"/>
    <col min="12290" max="12290" width="1.83203125" style="26" customWidth="1"/>
    <col min="12291" max="12291" width="62.5" style="26" customWidth="1"/>
    <col min="12292" max="12292" width="17.83203125" style="26" customWidth="1"/>
    <col min="12293" max="12293" width="19.83203125" style="26" customWidth="1"/>
    <col min="12294" max="12295" width="17.83203125" style="26" customWidth="1"/>
    <col min="12296" max="12296" width="18.83203125" style="26" customWidth="1"/>
    <col min="12297" max="12297" width="17.83203125" style="26" customWidth="1"/>
    <col min="12298" max="12298" width="3.1640625" style="26" customWidth="1"/>
    <col min="12299" max="12545" width="12" style="26"/>
    <col min="12546" max="12546" width="1.83203125" style="26" customWidth="1"/>
    <col min="12547" max="12547" width="62.5" style="26" customWidth="1"/>
    <col min="12548" max="12548" width="17.83203125" style="26" customWidth="1"/>
    <col min="12549" max="12549" width="19.83203125" style="26" customWidth="1"/>
    <col min="12550" max="12551" width="17.83203125" style="26" customWidth="1"/>
    <col min="12552" max="12552" width="18.83203125" style="26" customWidth="1"/>
    <col min="12553" max="12553" width="17.83203125" style="26" customWidth="1"/>
    <col min="12554" max="12554" width="3.1640625" style="26" customWidth="1"/>
    <col min="12555" max="12801" width="12" style="26"/>
    <col min="12802" max="12802" width="1.83203125" style="26" customWidth="1"/>
    <col min="12803" max="12803" width="62.5" style="26" customWidth="1"/>
    <col min="12804" max="12804" width="17.83203125" style="26" customWidth="1"/>
    <col min="12805" max="12805" width="19.83203125" style="26" customWidth="1"/>
    <col min="12806" max="12807" width="17.83203125" style="26" customWidth="1"/>
    <col min="12808" max="12808" width="18.83203125" style="26" customWidth="1"/>
    <col min="12809" max="12809" width="17.83203125" style="26" customWidth="1"/>
    <col min="12810" max="12810" width="3.1640625" style="26" customWidth="1"/>
    <col min="12811" max="13057" width="12" style="26"/>
    <col min="13058" max="13058" width="1.83203125" style="26" customWidth="1"/>
    <col min="13059" max="13059" width="62.5" style="26" customWidth="1"/>
    <col min="13060" max="13060" width="17.83203125" style="26" customWidth="1"/>
    <col min="13061" max="13061" width="19.83203125" style="26" customWidth="1"/>
    <col min="13062" max="13063" width="17.83203125" style="26" customWidth="1"/>
    <col min="13064" max="13064" width="18.83203125" style="26" customWidth="1"/>
    <col min="13065" max="13065" width="17.83203125" style="26" customWidth="1"/>
    <col min="13066" max="13066" width="3.1640625" style="26" customWidth="1"/>
    <col min="13067" max="13313" width="12" style="26"/>
    <col min="13314" max="13314" width="1.83203125" style="26" customWidth="1"/>
    <col min="13315" max="13315" width="62.5" style="26" customWidth="1"/>
    <col min="13316" max="13316" width="17.83203125" style="26" customWidth="1"/>
    <col min="13317" max="13317" width="19.83203125" style="26" customWidth="1"/>
    <col min="13318" max="13319" width="17.83203125" style="26" customWidth="1"/>
    <col min="13320" max="13320" width="18.83203125" style="26" customWidth="1"/>
    <col min="13321" max="13321" width="17.83203125" style="26" customWidth="1"/>
    <col min="13322" max="13322" width="3.1640625" style="26" customWidth="1"/>
    <col min="13323" max="13569" width="12" style="26"/>
    <col min="13570" max="13570" width="1.83203125" style="26" customWidth="1"/>
    <col min="13571" max="13571" width="62.5" style="26" customWidth="1"/>
    <col min="13572" max="13572" width="17.83203125" style="26" customWidth="1"/>
    <col min="13573" max="13573" width="19.83203125" style="26" customWidth="1"/>
    <col min="13574" max="13575" width="17.83203125" style="26" customWidth="1"/>
    <col min="13576" max="13576" width="18.83203125" style="26" customWidth="1"/>
    <col min="13577" max="13577" width="17.83203125" style="26" customWidth="1"/>
    <col min="13578" max="13578" width="3.1640625" style="26" customWidth="1"/>
    <col min="13579" max="13825" width="12" style="26"/>
    <col min="13826" max="13826" width="1.83203125" style="26" customWidth="1"/>
    <col min="13827" max="13827" width="62.5" style="26" customWidth="1"/>
    <col min="13828" max="13828" width="17.83203125" style="26" customWidth="1"/>
    <col min="13829" max="13829" width="19.83203125" style="26" customWidth="1"/>
    <col min="13830" max="13831" width="17.83203125" style="26" customWidth="1"/>
    <col min="13832" max="13832" width="18.83203125" style="26" customWidth="1"/>
    <col min="13833" max="13833" width="17.83203125" style="26" customWidth="1"/>
    <col min="13834" max="13834" width="3.1640625" style="26" customWidth="1"/>
    <col min="13835" max="14081" width="12" style="26"/>
    <col min="14082" max="14082" width="1.83203125" style="26" customWidth="1"/>
    <col min="14083" max="14083" width="62.5" style="26" customWidth="1"/>
    <col min="14084" max="14084" width="17.83203125" style="26" customWidth="1"/>
    <col min="14085" max="14085" width="19.83203125" style="26" customWidth="1"/>
    <col min="14086" max="14087" width="17.83203125" style="26" customWidth="1"/>
    <col min="14088" max="14088" width="18.83203125" style="26" customWidth="1"/>
    <col min="14089" max="14089" width="17.83203125" style="26" customWidth="1"/>
    <col min="14090" max="14090" width="3.1640625" style="26" customWidth="1"/>
    <col min="14091" max="14337" width="12" style="26"/>
    <col min="14338" max="14338" width="1.83203125" style="26" customWidth="1"/>
    <col min="14339" max="14339" width="62.5" style="26" customWidth="1"/>
    <col min="14340" max="14340" width="17.83203125" style="26" customWidth="1"/>
    <col min="14341" max="14341" width="19.83203125" style="26" customWidth="1"/>
    <col min="14342" max="14343" width="17.83203125" style="26" customWidth="1"/>
    <col min="14344" max="14344" width="18.83203125" style="26" customWidth="1"/>
    <col min="14345" max="14345" width="17.83203125" style="26" customWidth="1"/>
    <col min="14346" max="14346" width="3.1640625" style="26" customWidth="1"/>
    <col min="14347" max="14593" width="12" style="26"/>
    <col min="14594" max="14594" width="1.83203125" style="26" customWidth="1"/>
    <col min="14595" max="14595" width="62.5" style="26" customWidth="1"/>
    <col min="14596" max="14596" width="17.83203125" style="26" customWidth="1"/>
    <col min="14597" max="14597" width="19.83203125" style="26" customWidth="1"/>
    <col min="14598" max="14599" width="17.83203125" style="26" customWidth="1"/>
    <col min="14600" max="14600" width="18.83203125" style="26" customWidth="1"/>
    <col min="14601" max="14601" width="17.83203125" style="26" customWidth="1"/>
    <col min="14602" max="14602" width="3.1640625" style="26" customWidth="1"/>
    <col min="14603" max="14849" width="12" style="26"/>
    <col min="14850" max="14850" width="1.83203125" style="26" customWidth="1"/>
    <col min="14851" max="14851" width="62.5" style="26" customWidth="1"/>
    <col min="14852" max="14852" width="17.83203125" style="26" customWidth="1"/>
    <col min="14853" max="14853" width="19.83203125" style="26" customWidth="1"/>
    <col min="14854" max="14855" width="17.83203125" style="26" customWidth="1"/>
    <col min="14856" max="14856" width="18.83203125" style="26" customWidth="1"/>
    <col min="14857" max="14857" width="17.83203125" style="26" customWidth="1"/>
    <col min="14858" max="14858" width="3.1640625" style="26" customWidth="1"/>
    <col min="14859" max="15105" width="12" style="26"/>
    <col min="15106" max="15106" width="1.83203125" style="26" customWidth="1"/>
    <col min="15107" max="15107" width="62.5" style="26" customWidth="1"/>
    <col min="15108" max="15108" width="17.83203125" style="26" customWidth="1"/>
    <col min="15109" max="15109" width="19.83203125" style="26" customWidth="1"/>
    <col min="15110" max="15111" width="17.83203125" style="26" customWidth="1"/>
    <col min="15112" max="15112" width="18.83203125" style="26" customWidth="1"/>
    <col min="15113" max="15113" width="17.83203125" style="26" customWidth="1"/>
    <col min="15114" max="15114" width="3.1640625" style="26" customWidth="1"/>
    <col min="15115" max="15361" width="12" style="26"/>
    <col min="15362" max="15362" width="1.83203125" style="26" customWidth="1"/>
    <col min="15363" max="15363" width="62.5" style="26" customWidth="1"/>
    <col min="15364" max="15364" width="17.83203125" style="26" customWidth="1"/>
    <col min="15365" max="15365" width="19.83203125" style="26" customWidth="1"/>
    <col min="15366" max="15367" width="17.83203125" style="26" customWidth="1"/>
    <col min="15368" max="15368" width="18.83203125" style="26" customWidth="1"/>
    <col min="15369" max="15369" width="17.83203125" style="26" customWidth="1"/>
    <col min="15370" max="15370" width="3.1640625" style="26" customWidth="1"/>
    <col min="15371" max="15617" width="12" style="26"/>
    <col min="15618" max="15618" width="1.83203125" style="26" customWidth="1"/>
    <col min="15619" max="15619" width="62.5" style="26" customWidth="1"/>
    <col min="15620" max="15620" width="17.83203125" style="26" customWidth="1"/>
    <col min="15621" max="15621" width="19.83203125" style="26" customWidth="1"/>
    <col min="15622" max="15623" width="17.83203125" style="26" customWidth="1"/>
    <col min="15624" max="15624" width="18.83203125" style="26" customWidth="1"/>
    <col min="15625" max="15625" width="17.83203125" style="26" customWidth="1"/>
    <col min="15626" max="15626" width="3.1640625" style="26" customWidth="1"/>
    <col min="15627" max="15873" width="12" style="26"/>
    <col min="15874" max="15874" width="1.83203125" style="26" customWidth="1"/>
    <col min="15875" max="15875" width="62.5" style="26" customWidth="1"/>
    <col min="15876" max="15876" width="17.83203125" style="26" customWidth="1"/>
    <col min="15877" max="15877" width="19.83203125" style="26" customWidth="1"/>
    <col min="15878" max="15879" width="17.83203125" style="26" customWidth="1"/>
    <col min="15880" max="15880" width="18.83203125" style="26" customWidth="1"/>
    <col min="15881" max="15881" width="17.83203125" style="26" customWidth="1"/>
    <col min="15882" max="15882" width="3.1640625" style="26" customWidth="1"/>
    <col min="15883" max="16129" width="12" style="26"/>
    <col min="16130" max="16130" width="1.83203125" style="26" customWidth="1"/>
    <col min="16131" max="16131" width="62.5" style="26" customWidth="1"/>
    <col min="16132" max="16132" width="17.83203125" style="26" customWidth="1"/>
    <col min="16133" max="16133" width="19.83203125" style="26" customWidth="1"/>
    <col min="16134" max="16135" width="17.83203125" style="26" customWidth="1"/>
    <col min="16136" max="16136" width="18.83203125" style="26" customWidth="1"/>
    <col min="16137" max="16137" width="17.83203125" style="26" customWidth="1"/>
    <col min="16138" max="16138" width="3.1640625" style="26" customWidth="1"/>
    <col min="16139" max="16384" width="12" style="26"/>
  </cols>
  <sheetData>
    <row r="1" spans="2:10" s="4" customFormat="1" ht="52.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10" s="4" customFormat="1" x14ac:dyDescent="0.2">
      <c r="B2" s="5" t="s">
        <v>1</v>
      </c>
      <c r="C2" s="6"/>
      <c r="D2" s="7" t="s">
        <v>2</v>
      </c>
      <c r="E2" s="8"/>
      <c r="F2" s="8"/>
      <c r="G2" s="8"/>
      <c r="H2" s="9"/>
      <c r="I2" s="10" t="s">
        <v>3</v>
      </c>
    </row>
    <row r="3" spans="2:10" s="17" customFormat="1" ht="24.95" customHeight="1" x14ac:dyDescent="0.2">
      <c r="B3" s="11"/>
      <c r="C3" s="12"/>
      <c r="D3" s="13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6"/>
    </row>
    <row r="4" spans="2:10" s="17" customFormat="1" x14ac:dyDescent="0.2">
      <c r="B4" s="18"/>
      <c r="C4" s="19"/>
      <c r="D4" s="20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</row>
    <row r="5" spans="2:10" x14ac:dyDescent="0.2">
      <c r="B5" s="22"/>
      <c r="C5" s="23" t="s">
        <v>15</v>
      </c>
      <c r="D5" s="24">
        <v>0</v>
      </c>
      <c r="E5" s="24">
        <v>0</v>
      </c>
      <c r="F5" s="24">
        <f>+D5+E5</f>
        <v>0</v>
      </c>
      <c r="G5" s="24">
        <v>0</v>
      </c>
      <c r="H5" s="24">
        <v>0</v>
      </c>
      <c r="I5" s="24">
        <f>+H5-D5</f>
        <v>0</v>
      </c>
      <c r="J5" s="25" t="s">
        <v>16</v>
      </c>
    </row>
    <row r="6" spans="2:10" x14ac:dyDescent="0.2">
      <c r="B6" s="27"/>
      <c r="C6" s="28" t="s">
        <v>17</v>
      </c>
      <c r="D6" s="29">
        <v>0</v>
      </c>
      <c r="E6" s="29">
        <v>0</v>
      </c>
      <c r="F6" s="29">
        <f t="shared" ref="F6:F14" si="0">+D6+E6</f>
        <v>0</v>
      </c>
      <c r="G6" s="29">
        <v>0</v>
      </c>
      <c r="H6" s="29">
        <v>0</v>
      </c>
      <c r="I6" s="29">
        <f t="shared" ref="I6:I14" si="1">+H6-D6</f>
        <v>0</v>
      </c>
      <c r="J6" s="25" t="s">
        <v>18</v>
      </c>
    </row>
    <row r="7" spans="2:10" x14ac:dyDescent="0.2">
      <c r="B7" s="22"/>
      <c r="C7" s="23" t="s">
        <v>19</v>
      </c>
      <c r="D7" s="29">
        <v>0</v>
      </c>
      <c r="E7" s="29">
        <v>0</v>
      </c>
      <c r="F7" s="29">
        <f t="shared" si="0"/>
        <v>0</v>
      </c>
      <c r="G7" s="29">
        <v>0</v>
      </c>
      <c r="H7" s="29">
        <v>0</v>
      </c>
      <c r="I7" s="29">
        <f t="shared" si="1"/>
        <v>0</v>
      </c>
      <c r="J7" s="25" t="s">
        <v>20</v>
      </c>
    </row>
    <row r="8" spans="2:10" x14ac:dyDescent="0.2">
      <c r="B8" s="22"/>
      <c r="C8" s="23" t="s">
        <v>21</v>
      </c>
      <c r="D8" s="29">
        <v>0</v>
      </c>
      <c r="E8" s="29">
        <v>0</v>
      </c>
      <c r="F8" s="29">
        <f t="shared" si="0"/>
        <v>0</v>
      </c>
      <c r="G8" s="29">
        <v>0</v>
      </c>
      <c r="H8" s="29">
        <v>0</v>
      </c>
      <c r="I8" s="29">
        <f t="shared" si="1"/>
        <v>0</v>
      </c>
      <c r="J8" s="25" t="s">
        <v>22</v>
      </c>
    </row>
    <row r="9" spans="2:10" x14ac:dyDescent="0.2">
      <c r="B9" s="22"/>
      <c r="C9" s="23" t="s">
        <v>23</v>
      </c>
      <c r="D9" s="29">
        <v>0</v>
      </c>
      <c r="E9" s="29">
        <v>0</v>
      </c>
      <c r="F9" s="29">
        <f t="shared" si="0"/>
        <v>0</v>
      </c>
      <c r="G9" s="29">
        <v>0</v>
      </c>
      <c r="H9" s="29">
        <v>0</v>
      </c>
      <c r="I9" s="29">
        <f t="shared" si="1"/>
        <v>0</v>
      </c>
      <c r="J9" s="25" t="s">
        <v>24</v>
      </c>
    </row>
    <row r="10" spans="2:10" x14ac:dyDescent="0.2">
      <c r="B10" s="27"/>
      <c r="C10" s="28" t="s">
        <v>25</v>
      </c>
      <c r="D10" s="29">
        <v>0</v>
      </c>
      <c r="E10" s="29">
        <v>0</v>
      </c>
      <c r="F10" s="29">
        <f t="shared" si="0"/>
        <v>0</v>
      </c>
      <c r="G10" s="29">
        <v>0</v>
      </c>
      <c r="H10" s="29">
        <v>0</v>
      </c>
      <c r="I10" s="29">
        <f t="shared" si="1"/>
        <v>0</v>
      </c>
      <c r="J10" s="25" t="s">
        <v>26</v>
      </c>
    </row>
    <row r="11" spans="2:10" x14ac:dyDescent="0.2">
      <c r="B11" s="22"/>
      <c r="C11" s="23" t="s">
        <v>27</v>
      </c>
      <c r="D11" s="29">
        <v>1274450</v>
      </c>
      <c r="E11" s="29">
        <v>194138903.66</v>
      </c>
      <c r="F11" s="29">
        <f t="shared" si="0"/>
        <v>195413353.66</v>
      </c>
      <c r="G11" s="29">
        <v>222947.93</v>
      </c>
      <c r="H11" s="29">
        <v>539951.03</v>
      </c>
      <c r="I11" s="29">
        <f t="shared" si="1"/>
        <v>-734498.97</v>
      </c>
      <c r="J11" s="25" t="s">
        <v>28</v>
      </c>
    </row>
    <row r="12" spans="2:10" ht="22.5" x14ac:dyDescent="0.2">
      <c r="B12" s="22"/>
      <c r="C12" s="23" t="s">
        <v>29</v>
      </c>
      <c r="D12" s="29">
        <v>0</v>
      </c>
      <c r="E12" s="29">
        <v>10831.35</v>
      </c>
      <c r="F12" s="29">
        <f t="shared" si="0"/>
        <v>10831.35</v>
      </c>
      <c r="G12" s="29">
        <v>5832.94</v>
      </c>
      <c r="H12" s="29">
        <v>10802.07</v>
      </c>
      <c r="I12" s="29">
        <f t="shared" si="1"/>
        <v>10802.07</v>
      </c>
      <c r="J12" s="25" t="s">
        <v>30</v>
      </c>
    </row>
    <row r="13" spans="2:10" ht="22.5" x14ac:dyDescent="0.2">
      <c r="B13" s="22"/>
      <c r="C13" s="23" t="s">
        <v>31</v>
      </c>
      <c r="D13" s="29">
        <v>52096050.939999998</v>
      </c>
      <c r="E13" s="29">
        <v>10576491.51</v>
      </c>
      <c r="F13" s="29">
        <f t="shared" si="0"/>
        <v>62672542.449999996</v>
      </c>
      <c r="G13" s="29">
        <v>16180104.84</v>
      </c>
      <c r="H13" s="29">
        <v>11448116.67</v>
      </c>
      <c r="I13" s="29">
        <f t="shared" si="1"/>
        <v>-40647934.269999996</v>
      </c>
      <c r="J13" s="25" t="s">
        <v>32</v>
      </c>
    </row>
    <row r="14" spans="2:10" x14ac:dyDescent="0.2">
      <c r="B14" s="22"/>
      <c r="C14" s="23" t="s">
        <v>33</v>
      </c>
      <c r="D14" s="29">
        <v>0</v>
      </c>
      <c r="E14" s="29">
        <v>0</v>
      </c>
      <c r="F14" s="29">
        <f t="shared" si="0"/>
        <v>0</v>
      </c>
      <c r="G14" s="29">
        <v>0</v>
      </c>
      <c r="H14" s="29">
        <v>0</v>
      </c>
      <c r="I14" s="29">
        <f t="shared" si="1"/>
        <v>0</v>
      </c>
      <c r="J14" s="25" t="s">
        <v>34</v>
      </c>
    </row>
    <row r="15" spans="2:10" x14ac:dyDescent="0.2">
      <c r="B15" s="22"/>
      <c r="D15" s="30"/>
      <c r="E15" s="30"/>
      <c r="F15" s="30"/>
      <c r="G15" s="30"/>
      <c r="H15" s="30"/>
      <c r="I15" s="30"/>
      <c r="J15" s="25" t="s">
        <v>35</v>
      </c>
    </row>
    <row r="16" spans="2:10" x14ac:dyDescent="0.2">
      <c r="B16" s="31"/>
      <c r="C16" s="32" t="s">
        <v>36</v>
      </c>
      <c r="D16" s="33">
        <f t="shared" ref="D16:I16" si="2">SUM(D5:D15)</f>
        <v>53370500.939999998</v>
      </c>
      <c r="E16" s="33">
        <f t="shared" si="2"/>
        <v>204726226.51999998</v>
      </c>
      <c r="F16" s="33">
        <f t="shared" si="2"/>
        <v>258096727.45999998</v>
      </c>
      <c r="G16" s="33">
        <f t="shared" si="2"/>
        <v>16408885.709999999</v>
      </c>
      <c r="H16" s="33">
        <f t="shared" si="2"/>
        <v>11998869.77</v>
      </c>
      <c r="I16" s="34">
        <f t="shared" si="2"/>
        <v>-41371631.169999994</v>
      </c>
      <c r="J16" s="25" t="s">
        <v>35</v>
      </c>
    </row>
    <row r="17" spans="2:10" x14ac:dyDescent="0.2">
      <c r="B17" s="35"/>
      <c r="C17" s="36"/>
      <c r="D17" s="37"/>
      <c r="E17" s="37"/>
      <c r="F17" s="38"/>
      <c r="G17" s="39" t="s">
        <v>37</v>
      </c>
      <c r="H17" s="40"/>
      <c r="I17" s="41"/>
      <c r="J17" s="25" t="s">
        <v>35</v>
      </c>
    </row>
    <row r="18" spans="2:10" ht="10.15" customHeight="1" x14ac:dyDescent="0.2">
      <c r="B18" s="42" t="s">
        <v>38</v>
      </c>
      <c r="C18" s="43"/>
      <c r="D18" s="44" t="s">
        <v>2</v>
      </c>
      <c r="E18" s="45"/>
      <c r="F18" s="45"/>
      <c r="G18" s="45"/>
      <c r="H18" s="46"/>
      <c r="I18" s="47" t="s">
        <v>3</v>
      </c>
      <c r="J18" s="25" t="s">
        <v>35</v>
      </c>
    </row>
    <row r="19" spans="2:10" ht="22.5" x14ac:dyDescent="0.2">
      <c r="B19" s="48"/>
      <c r="C19" s="49"/>
      <c r="D19" s="50" t="s">
        <v>4</v>
      </c>
      <c r="E19" s="51" t="s">
        <v>5</v>
      </c>
      <c r="F19" s="51" t="s">
        <v>6</v>
      </c>
      <c r="G19" s="51" t="s">
        <v>7</v>
      </c>
      <c r="H19" s="52" t="s">
        <v>8</v>
      </c>
      <c r="I19" s="53"/>
      <c r="J19" s="25" t="s">
        <v>35</v>
      </c>
    </row>
    <row r="20" spans="2:10" x14ac:dyDescent="0.2">
      <c r="B20" s="54"/>
      <c r="C20" s="55"/>
      <c r="D20" s="56" t="s">
        <v>9</v>
      </c>
      <c r="E20" s="57" t="s">
        <v>10</v>
      </c>
      <c r="F20" s="57" t="s">
        <v>11</v>
      </c>
      <c r="G20" s="57" t="s">
        <v>12</v>
      </c>
      <c r="H20" s="57" t="s">
        <v>13</v>
      </c>
      <c r="I20" s="57" t="s">
        <v>14</v>
      </c>
      <c r="J20" s="25" t="s">
        <v>35</v>
      </c>
    </row>
    <row r="21" spans="2:10" x14ac:dyDescent="0.2">
      <c r="B21" s="58" t="s">
        <v>39</v>
      </c>
      <c r="C21" s="59"/>
      <c r="D21" s="60">
        <f>SUM(D22+D23+D24+D25+D26+D27+D28+D29)</f>
        <v>0</v>
      </c>
      <c r="E21" s="60">
        <f>SUM(E22+E23+E24+E25+E26+E27+E28+E29)</f>
        <v>0</v>
      </c>
      <c r="F21" s="60">
        <f>SUM(F22:F29)</f>
        <v>0</v>
      </c>
      <c r="G21" s="60">
        <f>SUM(G22:G29)</f>
        <v>0</v>
      </c>
      <c r="H21" s="60">
        <f>SUM(H22:H29)</f>
        <v>0</v>
      </c>
      <c r="I21" s="60">
        <f>SUM(I22:I29)</f>
        <v>0</v>
      </c>
      <c r="J21" s="25" t="s">
        <v>35</v>
      </c>
    </row>
    <row r="22" spans="2:10" x14ac:dyDescent="0.2">
      <c r="B22" s="61"/>
      <c r="C22" s="62" t="s">
        <v>15</v>
      </c>
      <c r="D22" s="63">
        <v>0</v>
      </c>
      <c r="E22" s="63">
        <v>0</v>
      </c>
      <c r="F22" s="63">
        <f>+D22+E22</f>
        <v>0</v>
      </c>
      <c r="G22" s="63">
        <v>0</v>
      </c>
      <c r="H22" s="63">
        <v>0</v>
      </c>
      <c r="I22" s="63">
        <f>+H22-D22</f>
        <v>0</v>
      </c>
      <c r="J22" s="25" t="s">
        <v>16</v>
      </c>
    </row>
    <row r="23" spans="2:10" x14ac:dyDescent="0.2">
      <c r="B23" s="61"/>
      <c r="C23" s="62" t="s">
        <v>17</v>
      </c>
      <c r="D23" s="63">
        <v>0</v>
      </c>
      <c r="E23" s="63">
        <v>0</v>
      </c>
      <c r="F23" s="63">
        <f t="shared" ref="F23:F29" si="3">+D23+E23</f>
        <v>0</v>
      </c>
      <c r="G23" s="63">
        <v>0</v>
      </c>
      <c r="H23" s="63">
        <v>0</v>
      </c>
      <c r="I23" s="63">
        <f t="shared" ref="I23:I29" si="4">+H23-D23</f>
        <v>0</v>
      </c>
      <c r="J23" s="25" t="s">
        <v>18</v>
      </c>
    </row>
    <row r="24" spans="2:10" x14ac:dyDescent="0.2">
      <c r="B24" s="61"/>
      <c r="C24" s="62" t="s">
        <v>19</v>
      </c>
      <c r="D24" s="63">
        <v>0</v>
      </c>
      <c r="E24" s="63">
        <v>0</v>
      </c>
      <c r="F24" s="63">
        <f t="shared" si="3"/>
        <v>0</v>
      </c>
      <c r="G24" s="63">
        <v>0</v>
      </c>
      <c r="H24" s="63">
        <v>0</v>
      </c>
      <c r="I24" s="63">
        <f t="shared" si="4"/>
        <v>0</v>
      </c>
      <c r="J24" s="25" t="s">
        <v>20</v>
      </c>
    </row>
    <row r="25" spans="2:10" x14ac:dyDescent="0.2">
      <c r="B25" s="61"/>
      <c r="C25" s="62" t="s">
        <v>21</v>
      </c>
      <c r="D25" s="63">
        <v>0</v>
      </c>
      <c r="E25" s="63">
        <v>0</v>
      </c>
      <c r="F25" s="63">
        <f t="shared" si="3"/>
        <v>0</v>
      </c>
      <c r="G25" s="63">
        <v>0</v>
      </c>
      <c r="H25" s="63">
        <v>0</v>
      </c>
      <c r="I25" s="63">
        <f t="shared" si="4"/>
        <v>0</v>
      </c>
      <c r="J25" s="25" t="s">
        <v>22</v>
      </c>
    </row>
    <row r="26" spans="2:10" x14ac:dyDescent="0.2">
      <c r="B26" s="61"/>
      <c r="C26" s="62" t="s">
        <v>40</v>
      </c>
      <c r="D26" s="63">
        <v>0</v>
      </c>
      <c r="E26" s="63">
        <v>0</v>
      </c>
      <c r="F26" s="63">
        <f t="shared" si="3"/>
        <v>0</v>
      </c>
      <c r="G26" s="63">
        <v>0</v>
      </c>
      <c r="H26" s="63">
        <v>0</v>
      </c>
      <c r="I26" s="63">
        <f t="shared" si="4"/>
        <v>0</v>
      </c>
      <c r="J26" s="25" t="s">
        <v>24</v>
      </c>
    </row>
    <row r="27" spans="2:10" x14ac:dyDescent="0.2">
      <c r="B27" s="61"/>
      <c r="C27" s="62" t="s">
        <v>41</v>
      </c>
      <c r="D27" s="63">
        <v>0</v>
      </c>
      <c r="E27" s="63">
        <v>0</v>
      </c>
      <c r="F27" s="63">
        <f t="shared" si="3"/>
        <v>0</v>
      </c>
      <c r="G27" s="63">
        <v>0</v>
      </c>
      <c r="H27" s="63">
        <v>0</v>
      </c>
      <c r="I27" s="63">
        <f t="shared" si="4"/>
        <v>0</v>
      </c>
      <c r="J27" s="25" t="s">
        <v>26</v>
      </c>
    </row>
    <row r="28" spans="2:10" ht="22.5" x14ac:dyDescent="0.2">
      <c r="B28" s="61"/>
      <c r="C28" s="62" t="s">
        <v>42</v>
      </c>
      <c r="D28" s="63">
        <v>0</v>
      </c>
      <c r="E28" s="63">
        <v>0</v>
      </c>
      <c r="F28" s="63">
        <f t="shared" si="3"/>
        <v>0</v>
      </c>
      <c r="G28" s="63">
        <v>0</v>
      </c>
      <c r="H28" s="63">
        <v>0</v>
      </c>
      <c r="I28" s="63">
        <f t="shared" si="4"/>
        <v>0</v>
      </c>
      <c r="J28" s="25" t="s">
        <v>30</v>
      </c>
    </row>
    <row r="29" spans="2:10" ht="22.5" x14ac:dyDescent="0.2">
      <c r="B29" s="61"/>
      <c r="C29" s="62" t="s">
        <v>31</v>
      </c>
      <c r="D29" s="63">
        <v>0</v>
      </c>
      <c r="E29" s="63">
        <v>0</v>
      </c>
      <c r="F29" s="63">
        <f t="shared" si="3"/>
        <v>0</v>
      </c>
      <c r="G29" s="63">
        <v>0</v>
      </c>
      <c r="H29" s="63">
        <v>0</v>
      </c>
      <c r="I29" s="63">
        <f t="shared" si="4"/>
        <v>0</v>
      </c>
      <c r="J29" s="25" t="s">
        <v>32</v>
      </c>
    </row>
    <row r="30" spans="2:10" x14ac:dyDescent="0.2">
      <c r="B30" s="61"/>
      <c r="C30" s="62"/>
      <c r="D30" s="63"/>
      <c r="E30" s="63"/>
      <c r="F30" s="63"/>
      <c r="G30" s="63"/>
      <c r="H30" s="63"/>
      <c r="I30" s="63"/>
      <c r="J30" s="25" t="s">
        <v>35</v>
      </c>
    </row>
    <row r="31" spans="2:10" ht="41.25" customHeight="1" x14ac:dyDescent="0.2">
      <c r="B31" s="64" t="s">
        <v>43</v>
      </c>
      <c r="C31" s="65"/>
      <c r="D31" s="66">
        <f t="shared" ref="D31:I31" si="5">SUM(D32:D35)</f>
        <v>53370500.939999998</v>
      </c>
      <c r="E31" s="66">
        <f t="shared" si="5"/>
        <v>204715395.16999999</v>
      </c>
      <c r="F31" s="66">
        <f t="shared" si="5"/>
        <v>258085896.10999998</v>
      </c>
      <c r="G31" s="66">
        <f t="shared" si="5"/>
        <v>16403052.77</v>
      </c>
      <c r="H31" s="66">
        <f t="shared" si="5"/>
        <v>11988067.699999999</v>
      </c>
      <c r="I31" s="66">
        <f t="shared" si="5"/>
        <v>-41382433.239999995</v>
      </c>
      <c r="J31" s="25" t="s">
        <v>35</v>
      </c>
    </row>
    <row r="32" spans="2:10" x14ac:dyDescent="0.2">
      <c r="B32" s="61"/>
      <c r="C32" s="62" t="s">
        <v>17</v>
      </c>
      <c r="D32" s="63">
        <v>0</v>
      </c>
      <c r="E32" s="63">
        <v>0</v>
      </c>
      <c r="F32" s="63">
        <f>+D32+E32</f>
        <v>0</v>
      </c>
      <c r="G32" s="63">
        <v>0</v>
      </c>
      <c r="H32" s="63">
        <v>0</v>
      </c>
      <c r="I32" s="63">
        <f>+H32-D32</f>
        <v>0</v>
      </c>
      <c r="J32" s="25" t="s">
        <v>18</v>
      </c>
    </row>
    <row r="33" spans="2:10" x14ac:dyDescent="0.2">
      <c r="B33" s="61"/>
      <c r="C33" s="62" t="s">
        <v>44</v>
      </c>
      <c r="D33" s="63">
        <v>0</v>
      </c>
      <c r="E33" s="63">
        <v>0</v>
      </c>
      <c r="F33" s="63">
        <f>+D33+E33</f>
        <v>0</v>
      </c>
      <c r="G33" s="63">
        <v>0</v>
      </c>
      <c r="H33" s="63">
        <v>0</v>
      </c>
      <c r="I33" s="63">
        <f>+H33-D33</f>
        <v>0</v>
      </c>
      <c r="J33" s="25" t="s">
        <v>24</v>
      </c>
    </row>
    <row r="34" spans="2:10" x14ac:dyDescent="0.2">
      <c r="B34" s="61"/>
      <c r="C34" s="62" t="s">
        <v>45</v>
      </c>
      <c r="D34" s="63">
        <v>1274450</v>
      </c>
      <c r="E34" s="63">
        <v>194138903.66</v>
      </c>
      <c r="F34" s="63">
        <f>+D34+E34</f>
        <v>195413353.66</v>
      </c>
      <c r="G34" s="63">
        <v>222947.93</v>
      </c>
      <c r="H34" s="63">
        <v>539951.03</v>
      </c>
      <c r="I34" s="63">
        <f>+H34-D34</f>
        <v>-734498.97</v>
      </c>
      <c r="J34" s="25" t="s">
        <v>28</v>
      </c>
    </row>
    <row r="35" spans="2:10" ht="22.5" x14ac:dyDescent="0.2">
      <c r="B35" s="61"/>
      <c r="C35" s="62" t="s">
        <v>31</v>
      </c>
      <c r="D35" s="63">
        <v>52096050.939999998</v>
      </c>
      <c r="E35" s="63">
        <v>10576491.51</v>
      </c>
      <c r="F35" s="63">
        <f>+D35+E35</f>
        <v>62672542.449999996</v>
      </c>
      <c r="G35" s="63">
        <v>16180104.84</v>
      </c>
      <c r="H35" s="63">
        <v>11448116.67</v>
      </c>
      <c r="I35" s="63">
        <f>+H35-D35</f>
        <v>-40647934.269999996</v>
      </c>
      <c r="J35" s="25" t="s">
        <v>32</v>
      </c>
    </row>
    <row r="36" spans="2:10" x14ac:dyDescent="0.2">
      <c r="B36" s="61"/>
      <c r="C36" s="62"/>
      <c r="D36" s="63"/>
      <c r="E36" s="63"/>
      <c r="F36" s="63"/>
      <c r="G36" s="63"/>
      <c r="H36" s="63"/>
      <c r="I36" s="63"/>
      <c r="J36" s="25" t="s">
        <v>35</v>
      </c>
    </row>
    <row r="37" spans="2:10" x14ac:dyDescent="0.2">
      <c r="B37" s="67" t="s">
        <v>46</v>
      </c>
      <c r="C37" s="68"/>
      <c r="D37" s="66">
        <f>SUM(D38)</f>
        <v>0</v>
      </c>
      <c r="E37" s="66">
        <v>0</v>
      </c>
      <c r="F37" s="66">
        <v>0</v>
      </c>
      <c r="G37" s="66">
        <f>+G38</f>
        <v>0</v>
      </c>
      <c r="H37" s="66">
        <f>+H38</f>
        <v>0</v>
      </c>
      <c r="I37" s="66">
        <f>+I38</f>
        <v>0</v>
      </c>
      <c r="J37" s="25" t="s">
        <v>35</v>
      </c>
    </row>
    <row r="38" spans="2:10" x14ac:dyDescent="0.2">
      <c r="B38" s="69"/>
      <c r="C38" s="62" t="s">
        <v>33</v>
      </c>
      <c r="D38" s="63">
        <v>0</v>
      </c>
      <c r="E38" s="63">
        <v>0</v>
      </c>
      <c r="F38" s="63">
        <f>+D38+E38</f>
        <v>0</v>
      </c>
      <c r="G38" s="63">
        <v>0</v>
      </c>
      <c r="H38" s="63">
        <v>0</v>
      </c>
      <c r="I38" s="63">
        <f>+H38-D38</f>
        <v>0</v>
      </c>
      <c r="J38" s="25" t="s">
        <v>34</v>
      </c>
    </row>
    <row r="39" spans="2:10" x14ac:dyDescent="0.2">
      <c r="B39" s="70"/>
      <c r="C39" s="71" t="s">
        <v>36</v>
      </c>
      <c r="D39" s="33">
        <f>+D21+D31+D37</f>
        <v>53370500.939999998</v>
      </c>
      <c r="E39" s="33">
        <f>+E21+E31+E37</f>
        <v>204715395.16999999</v>
      </c>
      <c r="F39" s="33">
        <f>+F21+F31+F37</f>
        <v>258085896.10999998</v>
      </c>
      <c r="G39" s="33">
        <f>+G21+G31+G37</f>
        <v>16403052.77</v>
      </c>
      <c r="H39" s="33">
        <f>+H21+H31+H37</f>
        <v>11988067.699999999</v>
      </c>
      <c r="I39" s="60">
        <f>+I37+I31+I21</f>
        <v>-41382433.239999995</v>
      </c>
      <c r="J39" s="25" t="s">
        <v>35</v>
      </c>
    </row>
    <row r="40" spans="2:10" x14ac:dyDescent="0.2">
      <c r="B40" s="72"/>
      <c r="C40" s="36"/>
      <c r="D40" s="73"/>
      <c r="E40" s="73"/>
      <c r="F40" s="73"/>
      <c r="G40" s="74" t="s">
        <v>37</v>
      </c>
      <c r="H40" s="75"/>
      <c r="I40" s="76"/>
      <c r="J40" s="25" t="s">
        <v>35</v>
      </c>
    </row>
    <row r="41" spans="2:10" x14ac:dyDescent="0.2">
      <c r="B41" s="77"/>
      <c r="C41" s="78"/>
      <c r="D41" s="79"/>
      <c r="E41" s="79"/>
      <c r="F41" s="79"/>
      <c r="G41" s="80"/>
      <c r="H41" s="80"/>
      <c r="I41" s="79"/>
      <c r="J41" s="25"/>
    </row>
    <row r="42" spans="2:10" x14ac:dyDescent="0.2">
      <c r="C42" t="s">
        <v>47</v>
      </c>
    </row>
    <row r="43" spans="2:10" ht="22.5" x14ac:dyDescent="0.2">
      <c r="C43" s="23" t="s">
        <v>48</v>
      </c>
    </row>
    <row r="44" spans="2:10" x14ac:dyDescent="0.2">
      <c r="C44" s="26" t="s">
        <v>49</v>
      </c>
    </row>
    <row r="45" spans="2:10" ht="30.75" customHeight="1" x14ac:dyDescent="0.2">
      <c r="C45" s="81" t="s">
        <v>50</v>
      </c>
      <c r="D45" s="81"/>
      <c r="E45" s="81"/>
      <c r="F45" s="81"/>
      <c r="G45" s="81"/>
      <c r="H45" s="81"/>
      <c r="I45" s="81"/>
    </row>
    <row r="46" spans="2:10" s="82" customFormat="1" ht="30.75" customHeight="1" x14ac:dyDescent="0.2">
      <c r="B46" s="83" t="s">
        <v>51</v>
      </c>
      <c r="C46" s="83"/>
      <c r="D46" s="84"/>
      <c r="E46" s="84"/>
      <c r="F46" s="84"/>
      <c r="G46" s="84"/>
      <c r="H46" s="84"/>
      <c r="I46" s="84"/>
    </row>
    <row r="47" spans="2:10" s="82" customFormat="1" x14ac:dyDescent="0.2">
      <c r="B47" s="42" t="s">
        <v>52</v>
      </c>
      <c r="C47" s="43"/>
      <c r="D47" s="8" t="s">
        <v>53</v>
      </c>
      <c r="E47" s="8"/>
      <c r="F47" s="8"/>
      <c r="G47" s="8"/>
      <c r="H47" s="8"/>
      <c r="I47" s="10" t="s">
        <v>3</v>
      </c>
      <c r="J47" s="26"/>
    </row>
    <row r="48" spans="2:10" s="82" customFormat="1" ht="22.5" x14ac:dyDescent="0.2">
      <c r="B48" s="48"/>
      <c r="C48" s="49"/>
      <c r="D48" s="13" t="s">
        <v>4</v>
      </c>
      <c r="E48" s="14" t="s">
        <v>5</v>
      </c>
      <c r="F48" s="14" t="s">
        <v>6</v>
      </c>
      <c r="G48" s="14" t="s">
        <v>7</v>
      </c>
      <c r="H48" s="15" t="s">
        <v>8</v>
      </c>
      <c r="I48" s="16"/>
      <c r="J48" s="26"/>
    </row>
    <row r="49" spans="2:10" s="82" customFormat="1" x14ac:dyDescent="0.2">
      <c r="B49" s="54"/>
      <c r="C49" s="55"/>
      <c r="D49" s="20" t="s">
        <v>9</v>
      </c>
      <c r="E49" s="21" t="s">
        <v>10</v>
      </c>
      <c r="F49" s="21" t="s">
        <v>54</v>
      </c>
      <c r="G49" s="21" t="s">
        <v>12</v>
      </c>
      <c r="H49" s="21" t="s">
        <v>13</v>
      </c>
      <c r="I49" s="21" t="s">
        <v>55</v>
      </c>
      <c r="J49" s="26"/>
    </row>
    <row r="50" spans="2:10" s="82" customFormat="1" ht="12.75" x14ac:dyDescent="0.2">
      <c r="B50" s="85"/>
      <c r="C50" s="86"/>
      <c r="D50" s="87"/>
      <c r="E50" s="87"/>
      <c r="F50" s="87"/>
      <c r="G50" s="87"/>
      <c r="H50" s="87"/>
      <c r="I50" s="87"/>
      <c r="J50" s="26"/>
    </row>
    <row r="51" spans="2:10" s="82" customFormat="1" x14ac:dyDescent="0.2">
      <c r="B51" s="88"/>
      <c r="C51" s="89"/>
      <c r="D51" s="90"/>
      <c r="E51" s="90"/>
      <c r="F51" s="90"/>
      <c r="G51" s="90"/>
      <c r="H51" s="90"/>
      <c r="I51" s="90"/>
      <c r="J51" s="26"/>
    </row>
    <row r="52" spans="2:10" s="82" customFormat="1" x14ac:dyDescent="0.2">
      <c r="B52" s="91"/>
      <c r="C52" s="92"/>
      <c r="D52" s="93"/>
      <c r="E52" s="94"/>
      <c r="F52" s="94"/>
      <c r="G52" s="94"/>
      <c r="H52" s="94"/>
      <c r="I52" s="94"/>
      <c r="J52" s="26"/>
    </row>
    <row r="53" spans="2:10" s="82" customFormat="1" ht="40.5" customHeight="1" x14ac:dyDescent="0.2">
      <c r="B53" s="95" t="s">
        <v>43</v>
      </c>
      <c r="C53" s="96"/>
      <c r="D53" s="97">
        <v>53370500.939999998</v>
      </c>
      <c r="E53" s="97">
        <v>204715395.16999999</v>
      </c>
      <c r="F53" s="98">
        <f>+D53+E53</f>
        <v>258085896.10999998</v>
      </c>
      <c r="G53" s="97">
        <v>53370500.939999998</v>
      </c>
      <c r="H53" s="97">
        <v>204715395.16999999</v>
      </c>
      <c r="I53" s="98">
        <f>SUM(I54:I54)</f>
        <v>10802.07</v>
      </c>
      <c r="J53" s="26"/>
    </row>
    <row r="54" spans="2:10" s="82" customFormat="1" ht="22.5" x14ac:dyDescent="0.2">
      <c r="B54" s="91"/>
      <c r="C54" s="99" t="s">
        <v>42</v>
      </c>
      <c r="D54" s="93">
        <v>0</v>
      </c>
      <c r="E54" s="94">
        <v>10831.35</v>
      </c>
      <c r="F54" s="94">
        <f>+D54+E54</f>
        <v>10831.35</v>
      </c>
      <c r="G54" s="94">
        <v>5832.94</v>
      </c>
      <c r="H54" s="94">
        <v>10802.07</v>
      </c>
      <c r="I54" s="100">
        <f>+H54-D54</f>
        <v>10802.07</v>
      </c>
      <c r="J54" s="26"/>
    </row>
    <row r="55" spans="2:10" s="82" customFormat="1" x14ac:dyDescent="0.2">
      <c r="B55" s="101"/>
      <c r="C55" s="102" t="s">
        <v>36</v>
      </c>
      <c r="D55" s="103">
        <f>+D53</f>
        <v>53370500.939999998</v>
      </c>
      <c r="E55" s="103">
        <f>+E53</f>
        <v>204715395.16999999</v>
      </c>
      <c r="F55" s="103">
        <f>+F53</f>
        <v>258085896.10999998</v>
      </c>
      <c r="G55" s="103">
        <f>+G53</f>
        <v>53370500.939999998</v>
      </c>
      <c r="H55" s="103">
        <f>+H53</f>
        <v>204715395.16999999</v>
      </c>
      <c r="I55" s="104">
        <f>+H55-D55</f>
        <v>151344894.22999999</v>
      </c>
      <c r="J55" s="26"/>
    </row>
    <row r="56" spans="2:10" s="82" customFormat="1" x14ac:dyDescent="0.2">
      <c r="B56"/>
      <c r="C56"/>
      <c r="D56" s="105">
        <f t="shared" ref="D56:I56" si="6">+D39+D55</f>
        <v>106741001.88</v>
      </c>
      <c r="E56" s="105">
        <f t="shared" si="6"/>
        <v>409430790.33999997</v>
      </c>
      <c r="F56" s="105">
        <f t="shared" si="6"/>
        <v>516171792.21999997</v>
      </c>
      <c r="G56" s="105">
        <f t="shared" si="6"/>
        <v>69773553.709999993</v>
      </c>
      <c r="H56" s="105">
        <f t="shared" si="6"/>
        <v>216703462.86999997</v>
      </c>
      <c r="I56" s="105">
        <f t="shared" si="6"/>
        <v>109962460.98999999</v>
      </c>
      <c r="J56" s="26"/>
    </row>
    <row r="57" spans="2:10" s="82" customFormat="1" x14ac:dyDescent="0.2">
      <c r="B57" t="s">
        <v>56</v>
      </c>
      <c r="C57"/>
      <c r="D57" s="106"/>
      <c r="E57" s="106"/>
      <c r="F57" s="106"/>
      <c r="G57" s="106"/>
      <c r="H57" s="106"/>
      <c r="I57" s="107"/>
      <c r="J57" s="26"/>
    </row>
    <row r="58" spans="2:10" s="82" customFormat="1" x14ac:dyDescent="0.2">
      <c r="B58" s="108" t="s">
        <v>57</v>
      </c>
      <c r="C58" s="109"/>
    </row>
    <row r="59" spans="2:10" hidden="1" x14ac:dyDescent="0.2"/>
    <row r="61" spans="2:10" hidden="1" x14ac:dyDescent="0.2">
      <c r="D61" s="110">
        <f t="shared" ref="D61:I61" si="7">+D39+D55</f>
        <v>106741001.88</v>
      </c>
      <c r="E61" s="110">
        <f t="shared" si="7"/>
        <v>409430790.33999997</v>
      </c>
      <c r="F61" s="110">
        <f t="shared" si="7"/>
        <v>516171792.21999997</v>
      </c>
      <c r="G61" s="110">
        <f t="shared" si="7"/>
        <v>69773553.709999993</v>
      </c>
      <c r="H61" s="110">
        <f t="shared" si="7"/>
        <v>216703462.86999997</v>
      </c>
      <c r="I61" s="110">
        <f t="shared" si="7"/>
        <v>109962460.98999999</v>
      </c>
    </row>
    <row r="62" spans="2:10" hidden="1" x14ac:dyDescent="0.2">
      <c r="D62" s="111">
        <f t="shared" ref="D62:I62" si="8">+D16-D56</f>
        <v>-53370500.939999998</v>
      </c>
      <c r="E62" s="111">
        <f t="shared" si="8"/>
        <v>-204704563.81999999</v>
      </c>
      <c r="F62" s="111">
        <f t="shared" si="8"/>
        <v>-258075064.75999999</v>
      </c>
      <c r="G62" s="111">
        <f t="shared" si="8"/>
        <v>-53364667.999999993</v>
      </c>
      <c r="H62" s="111">
        <f t="shared" si="8"/>
        <v>-204704593.09999996</v>
      </c>
      <c r="I62" s="112">
        <f t="shared" si="8"/>
        <v>-151334092.16</v>
      </c>
    </row>
    <row r="63" spans="2:10" hidden="1" x14ac:dyDescent="0.2">
      <c r="D63" s="112">
        <f t="shared" ref="D63:I63" si="9">+D61-D16</f>
        <v>53370500.939999998</v>
      </c>
      <c r="E63" s="112">
        <f t="shared" si="9"/>
        <v>204704563.81999999</v>
      </c>
      <c r="F63" s="112">
        <f t="shared" si="9"/>
        <v>258075064.75999999</v>
      </c>
      <c r="G63" s="112">
        <f t="shared" si="9"/>
        <v>53364667.999999993</v>
      </c>
      <c r="H63" s="112">
        <f t="shared" si="9"/>
        <v>204704593.09999996</v>
      </c>
      <c r="I63" s="112">
        <f t="shared" si="9"/>
        <v>151334092.16</v>
      </c>
    </row>
    <row r="67" spans="5:9" ht="12.75" x14ac:dyDescent="0.2">
      <c r="E67" s="113" t="s">
        <v>58</v>
      </c>
      <c r="F67" s="113"/>
      <c r="G67" s="113"/>
      <c r="H67" s="113"/>
      <c r="I67" s="113"/>
    </row>
    <row r="68" spans="5:9" ht="12.75" x14ac:dyDescent="0.2">
      <c r="E68" s="113" t="s">
        <v>59</v>
      </c>
      <c r="F68" s="113"/>
      <c r="G68" s="113"/>
      <c r="H68" s="113"/>
      <c r="I68" s="113"/>
    </row>
    <row r="69" spans="5:9" ht="12.75" x14ac:dyDescent="0.2">
      <c r="E69" s="114" t="s">
        <v>60</v>
      </c>
      <c r="F69" s="114"/>
      <c r="G69" s="114"/>
      <c r="H69" s="114"/>
      <c r="I69" s="114"/>
    </row>
  </sheetData>
  <sheetProtection formatCells="0" formatColumns="0" formatRows="0" insertRows="0" autoFilter="0"/>
  <mergeCells count="18">
    <mergeCell ref="B53:C53"/>
    <mergeCell ref="E67:I67"/>
    <mergeCell ref="E68:I68"/>
    <mergeCell ref="E69:I69"/>
    <mergeCell ref="B31:C31"/>
    <mergeCell ref="C45:I45"/>
    <mergeCell ref="B46:C46"/>
    <mergeCell ref="B47:C49"/>
    <mergeCell ref="D47:H47"/>
    <mergeCell ref="I47:I48"/>
    <mergeCell ref="B1:I1"/>
    <mergeCell ref="B2:C4"/>
    <mergeCell ref="D2:H2"/>
    <mergeCell ref="I2:I3"/>
    <mergeCell ref="I16:I17"/>
    <mergeCell ref="B18:C20"/>
    <mergeCell ref="D18:H18"/>
    <mergeCell ref="I18:I19"/>
  </mergeCells>
  <printOptions horizontalCentered="1"/>
  <pageMargins left="0.78740157480314965" right="0.59055118110236227" top="0.78740157480314965" bottom="0.78740157480314965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2022-05-23T16:43:04Z</dcterms:created>
  <dcterms:modified xsi:type="dcterms:W3CDTF">2022-05-23T16:43:54Z</dcterms:modified>
</cp:coreProperties>
</file>