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LULUUUUUU\ESTADOSSSS FINANCIEROSSS\2022\4TO TRIMESTRE\ASEG\DIGITAL\"/>
    </mc:Choice>
  </mc:AlternateContent>
  <xr:revisionPtr revIDLastSave="0" documentId="13_ncr:1_{921533A8-90D4-49A7-B54E-EB091CC254E6}" xr6:coauthVersionLast="45" xr6:coauthVersionMax="47" xr10:uidLastSave="{00000000-0000-0000-0000-000000000000}"/>
  <bookViews>
    <workbookView xWindow="-120" yWindow="-120" windowWidth="20730" windowHeight="11160" tabRatio="849" activeTab="7" xr2:uid="{00000000-000D-0000-FFFF-FFFF00000000}"/>
  </bookViews>
  <sheets>
    <sheet name="Notas a los Edos Financieros" sheetId="69" r:id="rId1"/>
    <sheet name="Notas_ESF" sheetId="70" r:id="rId2"/>
    <sheet name="Notas_ACT" sheetId="71" r:id="rId3"/>
    <sheet name="Notas_VHP" sheetId="72" r:id="rId4"/>
    <sheet name="Notas_EFE" sheetId="73" r:id="rId5"/>
    <sheet name="Conciliacion_Ig" sheetId="74" r:id="rId6"/>
    <sheet name="Conciliacion_Eg" sheetId="75" r:id="rId7"/>
    <sheet name="Memoria" sheetId="76" r:id="rId8"/>
  </sheets>
  <externalReferences>
    <externalReference r:id="rId9"/>
    <externalReference r:id="rId10"/>
    <externalReference r:id="rId11"/>
    <externalReference r:id="rId12"/>
    <externalReference r:id="rId13"/>
    <externalReference r:id="rId14"/>
  </externalReferences>
  <definedNames>
    <definedName name="A">[1]ECABR!#REF!</definedName>
    <definedName name="A_impresión_IM">[1]ECABR!#REF!</definedName>
    <definedName name="abc">[2]TOTAL!#REF!</definedName>
    <definedName name="Abr" localSheetId="6">#REF!</definedName>
    <definedName name="Abr" localSheetId="5">#REF!</definedName>
    <definedName name="Abr" localSheetId="7">#REF!</definedName>
    <definedName name="Abr" localSheetId="0">#REF!</definedName>
    <definedName name="Abr" localSheetId="2">#REF!</definedName>
    <definedName name="Abr" localSheetId="4">#REF!</definedName>
    <definedName name="Abr" localSheetId="1">#REF!</definedName>
    <definedName name="Abr" localSheetId="3">#REF!</definedName>
    <definedName name="Abr">#REF!</definedName>
    <definedName name="anexo">[1]ECABR!#REF!</definedName>
    <definedName name="_xlnm.Extract" localSheetId="6">[3]EGRESOS!#REF!</definedName>
    <definedName name="_xlnm.Extract" localSheetId="5">[3]EGRESOS!#REF!</definedName>
    <definedName name="_xlnm.Extract" localSheetId="7">[3]EGRESOS!#REF!</definedName>
    <definedName name="_xlnm.Extract" localSheetId="0">[3]EGRESOS!#REF!</definedName>
    <definedName name="_xlnm.Extract" localSheetId="2">[3]EGRESOS!#REF!</definedName>
    <definedName name="_xlnm.Extract" localSheetId="4">[3]EGRESOS!#REF!</definedName>
    <definedName name="_xlnm.Extract" localSheetId="1">[3]EGRESOS!#REF!</definedName>
    <definedName name="_xlnm.Extract" localSheetId="3">[3]EGRESOS!#REF!</definedName>
    <definedName name="_xlnm.Extract">[3]EGRESOS!#REF!</definedName>
    <definedName name="B" localSheetId="6">[3]EGRESOS!#REF!</definedName>
    <definedName name="B" localSheetId="5">[3]EGRESOS!#REF!</definedName>
    <definedName name="B" localSheetId="7">[3]EGRESOS!#REF!</definedName>
    <definedName name="B" localSheetId="0">[3]EGRESOS!#REF!</definedName>
    <definedName name="B" localSheetId="2">[3]EGRESOS!#REF!</definedName>
    <definedName name="B" localSheetId="4">[3]EGRESOS!#REF!</definedName>
    <definedName name="B" localSheetId="1">[3]EGRESOS!#REF!</definedName>
    <definedName name="B" localSheetId="3">[3]EGRESOS!#REF!</definedName>
    <definedName name="B">[3]EGRESOS!#REF!</definedName>
    <definedName name="BASE" localSheetId="6">#REF!</definedName>
    <definedName name="BASE" localSheetId="5">#REF!</definedName>
    <definedName name="BASE" localSheetId="7">#REF!</definedName>
    <definedName name="BASE" localSheetId="0">#REF!</definedName>
    <definedName name="BASE" localSheetId="2">#REF!</definedName>
    <definedName name="BASE" localSheetId="4">#REF!</definedName>
    <definedName name="BASE" localSheetId="1">#REF!</definedName>
    <definedName name="BASE" localSheetId="3">#REF!</definedName>
    <definedName name="BASE">#REF!</definedName>
    <definedName name="_xlnm.Database" localSheetId="6">[4]REPORTO!#REF!</definedName>
    <definedName name="_xlnm.Database" localSheetId="5">[4]REPORTO!#REF!</definedName>
    <definedName name="_xlnm.Database" localSheetId="7">[4]REPORTO!#REF!</definedName>
    <definedName name="_xlnm.Database" localSheetId="0">[4]REPORTO!#REF!</definedName>
    <definedName name="_xlnm.Database" localSheetId="2">[4]REPORTO!#REF!</definedName>
    <definedName name="_xlnm.Database" localSheetId="4">[4]REPORTO!#REF!</definedName>
    <definedName name="_xlnm.Database" localSheetId="1">[4]REPORTO!#REF!</definedName>
    <definedName name="_xlnm.Database" localSheetId="3">[4]REPORTO!#REF!</definedName>
    <definedName name="_xlnm.Database">[4]REPORTO!#REF!</definedName>
    <definedName name="CAS">[3]EGRESOS!#REF!</definedName>
    <definedName name="cba">[2]TOTAL!#REF!</definedName>
    <definedName name="eeee">#REF!</definedName>
    <definedName name="ELOY" localSheetId="6">#REF!</definedName>
    <definedName name="ELOY" localSheetId="5">#REF!</definedName>
    <definedName name="ELOY" localSheetId="7">#REF!</definedName>
    <definedName name="ELOY" localSheetId="0">#REF!</definedName>
    <definedName name="ELOY" localSheetId="2">#REF!</definedName>
    <definedName name="ELOY" localSheetId="4">#REF!</definedName>
    <definedName name="ELOY" localSheetId="1">#REF!</definedName>
    <definedName name="ELOY" localSheetId="3">#REF!</definedName>
    <definedName name="ELOY">#REF!</definedName>
    <definedName name="Ene" localSheetId="6">#REF!</definedName>
    <definedName name="Ene" localSheetId="5">#REF!</definedName>
    <definedName name="Ene" localSheetId="7">#REF!</definedName>
    <definedName name="Ene" localSheetId="0">#REF!</definedName>
    <definedName name="Ene" localSheetId="2">#REF!</definedName>
    <definedName name="Ene" localSheetId="4">#REF!</definedName>
    <definedName name="Ene" localSheetId="1">#REF!</definedName>
    <definedName name="Ene" localSheetId="3">#REF!</definedName>
    <definedName name="Ene">#REF!</definedName>
    <definedName name="Feb" localSheetId="6">#REF!</definedName>
    <definedName name="Feb" localSheetId="5">#REF!</definedName>
    <definedName name="Feb" localSheetId="7">#REF!</definedName>
    <definedName name="Feb" localSheetId="0">#REF!</definedName>
    <definedName name="Feb" localSheetId="2">#REF!</definedName>
    <definedName name="Feb" localSheetId="4">#REF!</definedName>
    <definedName name="Feb" localSheetId="1">#REF!</definedName>
    <definedName name="Feb" localSheetId="3">#REF!</definedName>
    <definedName name="Feb">#REF!</definedName>
    <definedName name="Fecha" localSheetId="6">#REF!</definedName>
    <definedName name="Fecha" localSheetId="5">#REF!</definedName>
    <definedName name="Fecha" localSheetId="7">#REF!</definedName>
    <definedName name="Fecha" localSheetId="0">#REF!</definedName>
    <definedName name="Fecha" localSheetId="2">#REF!</definedName>
    <definedName name="Fecha" localSheetId="4">#REF!</definedName>
    <definedName name="Fecha" localSheetId="1">#REF!</definedName>
    <definedName name="Fecha" localSheetId="3">#REF!</definedName>
    <definedName name="Fecha">#REF!</definedName>
    <definedName name="ggg">#REF!</definedName>
    <definedName name="HF">[5]T1705HF!$B$20:$B$20</definedName>
    <definedName name="ju" localSheetId="6">[4]REPORTO!#REF!</definedName>
    <definedName name="ju" localSheetId="5">[4]REPORTO!#REF!</definedName>
    <definedName name="ju" localSheetId="7">[4]REPORTO!#REF!</definedName>
    <definedName name="ju" localSheetId="0">[4]REPORTO!#REF!</definedName>
    <definedName name="ju" localSheetId="2">[4]REPORTO!#REF!</definedName>
    <definedName name="ju" localSheetId="4">[4]REPORTO!#REF!</definedName>
    <definedName name="ju" localSheetId="1">[4]REPORTO!#REF!</definedName>
    <definedName name="ju" localSheetId="3">[4]REPORTO!#REF!</definedName>
    <definedName name="ju">[4]REPORTO!#REF!</definedName>
    <definedName name="Jul" localSheetId="6">#REF!</definedName>
    <definedName name="Jul" localSheetId="5">#REF!</definedName>
    <definedName name="Jul" localSheetId="7">#REF!</definedName>
    <definedName name="Jul" localSheetId="0">#REF!</definedName>
    <definedName name="Jul" localSheetId="2">#REF!</definedName>
    <definedName name="Jul" localSheetId="4">#REF!</definedName>
    <definedName name="Jul" localSheetId="1">#REF!</definedName>
    <definedName name="Jul" localSheetId="3">#REF!</definedName>
    <definedName name="Jul">#REF!</definedName>
    <definedName name="Jun" localSheetId="6">#REF!</definedName>
    <definedName name="Jun" localSheetId="5">#REF!</definedName>
    <definedName name="Jun" localSheetId="7">#REF!</definedName>
    <definedName name="Jun" localSheetId="0">#REF!</definedName>
    <definedName name="Jun" localSheetId="2">#REF!</definedName>
    <definedName name="Jun" localSheetId="4">#REF!</definedName>
    <definedName name="Jun" localSheetId="1">#REF!</definedName>
    <definedName name="Jun" localSheetId="3">#REF!</definedName>
    <definedName name="Jun">#REF!</definedName>
    <definedName name="mao" localSheetId="6">[1]ECABR!#REF!</definedName>
    <definedName name="mao" localSheetId="5">[1]ECABR!#REF!</definedName>
    <definedName name="mao" localSheetId="7">[1]ECABR!#REF!</definedName>
    <definedName name="mao" localSheetId="0">[1]ECABR!#REF!</definedName>
    <definedName name="mao" localSheetId="2">[1]ECABR!#REF!</definedName>
    <definedName name="mao" localSheetId="4">[1]ECABR!#REF!</definedName>
    <definedName name="mao" localSheetId="1">[1]ECABR!#REF!</definedName>
    <definedName name="mao" localSheetId="3">[1]ECABR!#REF!</definedName>
    <definedName name="mao">[1]ECABR!#REF!</definedName>
    <definedName name="Mar" localSheetId="6">#REF!</definedName>
    <definedName name="Mar" localSheetId="5">#REF!</definedName>
    <definedName name="Mar" localSheetId="7">#REF!</definedName>
    <definedName name="Mar" localSheetId="0">#REF!</definedName>
    <definedName name="Mar" localSheetId="2">#REF!</definedName>
    <definedName name="Mar" localSheetId="4">#REF!</definedName>
    <definedName name="Mar" localSheetId="1">#REF!</definedName>
    <definedName name="Mar" localSheetId="3">#REF!</definedName>
    <definedName name="Mar">#REF!</definedName>
    <definedName name="May" localSheetId="6">#REF!</definedName>
    <definedName name="May" localSheetId="5">#REF!</definedName>
    <definedName name="May" localSheetId="7">#REF!</definedName>
    <definedName name="May" localSheetId="0">#REF!</definedName>
    <definedName name="May" localSheetId="2">#REF!</definedName>
    <definedName name="May" localSheetId="4">#REF!</definedName>
    <definedName name="May" localSheetId="1">#REF!</definedName>
    <definedName name="May" localSheetId="3">#REF!</definedName>
    <definedName name="May">#REF!</definedName>
    <definedName name="MUEBLES">#REF!</definedName>
    <definedName name="N" localSheetId="6">#REF!</definedName>
    <definedName name="N" localSheetId="5">#REF!</definedName>
    <definedName name="N" localSheetId="7">#REF!</definedName>
    <definedName name="N" localSheetId="0">#REF!</definedName>
    <definedName name="N" localSheetId="2">#REF!</definedName>
    <definedName name="N" localSheetId="4">#REF!</definedName>
    <definedName name="N" localSheetId="1">#REF!</definedName>
    <definedName name="N" localSheetId="3">#REF!</definedName>
    <definedName name="N">#REF!</definedName>
    <definedName name="NOTAS">[1]ECABR!#REF!</definedName>
    <definedName name="REPORTO" localSheetId="6">#REF!</definedName>
    <definedName name="REPORTO" localSheetId="5">#REF!</definedName>
    <definedName name="REPORTO" localSheetId="7">#REF!</definedName>
    <definedName name="REPORTO" localSheetId="0">#REF!</definedName>
    <definedName name="REPORTO" localSheetId="2">#REF!</definedName>
    <definedName name="REPORTO" localSheetId="4">#REF!</definedName>
    <definedName name="REPORTO" localSheetId="1">#REF!</definedName>
    <definedName name="REPORTO" localSheetId="3">#REF!</definedName>
    <definedName name="REPORTO">#REF!</definedName>
    <definedName name="sssss">[1]ECABR!#REF!</definedName>
    <definedName name="TCAIE">[6]CH1902!$B$20:$B$20</definedName>
    <definedName name="TCFEEIS" localSheetId="6">#REF!</definedName>
    <definedName name="TCFEEIS" localSheetId="5">#REF!</definedName>
    <definedName name="TCFEEIS" localSheetId="7">#REF!</definedName>
    <definedName name="TCFEEIS" localSheetId="0">#REF!</definedName>
    <definedName name="TCFEEIS" localSheetId="2">#REF!</definedName>
    <definedName name="TCFEEIS" localSheetId="4">#REF!</definedName>
    <definedName name="TCFEEIS" localSheetId="1">#REF!</definedName>
    <definedName name="TCFEEIS" localSheetId="3">#REF!</definedName>
    <definedName name="TCFEEIS">#REF!</definedName>
    <definedName name="TRASP" localSheetId="6">#REF!</definedName>
    <definedName name="TRASP" localSheetId="5">#REF!</definedName>
    <definedName name="TRASP" localSheetId="7">#REF!</definedName>
    <definedName name="TRASP" localSheetId="0">#REF!</definedName>
    <definedName name="TRASP" localSheetId="2">#REF!</definedName>
    <definedName name="TRASP" localSheetId="4">#REF!</definedName>
    <definedName name="TRASP" localSheetId="1">#REF!</definedName>
    <definedName name="TRASP" localSheetId="3">#REF!</definedName>
    <definedName name="TRASP">#REF!</definedName>
    <definedName name="U" localSheetId="6">#REF!</definedName>
    <definedName name="U" localSheetId="5">#REF!</definedName>
    <definedName name="U" localSheetId="7">#REF!</definedName>
    <definedName name="U" localSheetId="0">#REF!</definedName>
    <definedName name="U" localSheetId="2">#REF!</definedName>
    <definedName name="U" localSheetId="4">#REF!</definedName>
    <definedName name="U" localSheetId="1">#REF!</definedName>
    <definedName name="U" localSheetId="3">#REF!</definedName>
    <definedName name="U">#REF!</definedName>
    <definedName name="x" localSheetId="6">#REF!</definedName>
    <definedName name="x" localSheetId="5">#REF!</definedName>
    <definedName name="x" localSheetId="7">#REF!</definedName>
    <definedName name="x" localSheetId="0">#REF!</definedName>
    <definedName name="x" localSheetId="2">#REF!</definedName>
    <definedName name="x" localSheetId="4">#REF!</definedName>
    <definedName name="x" localSheetId="1">#REF!</definedName>
    <definedName name="x" localSheetId="3">#REF!</definedName>
    <definedName name="x">#REF!</definedName>
    <definedName name="YA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75" l="1"/>
  <c r="D187" i="71"/>
  <c r="G51" i="76" l="1"/>
  <c r="G50" i="76"/>
  <c r="G49" i="76"/>
  <c r="G48" i="76"/>
  <c r="G47" i="76"/>
  <c r="G46" i="76"/>
  <c r="G45" i="76"/>
  <c r="G44" i="76"/>
  <c r="G43" i="76"/>
  <c r="G42" i="76"/>
  <c r="G41" i="76"/>
  <c r="G40" i="76"/>
  <c r="G38" i="76"/>
  <c r="G37" i="76"/>
  <c r="G36" i="76"/>
  <c r="G35" i="76"/>
  <c r="G34" i="76"/>
  <c r="G33" i="76"/>
  <c r="G32" i="76"/>
  <c r="G31" i="76"/>
  <c r="G30" i="76"/>
  <c r="G29" i="76"/>
  <c r="G28" i="76"/>
  <c r="G27" i="76"/>
  <c r="G26" i="76"/>
  <c r="G25" i="76"/>
  <c r="G24" i="76"/>
  <c r="G23" i="76"/>
  <c r="G22" i="76"/>
  <c r="G21" i="76"/>
  <c r="G20" i="76"/>
  <c r="G19" i="76"/>
  <c r="G18" i="76"/>
  <c r="G17" i="76"/>
  <c r="G16" i="76"/>
  <c r="G15" i="76"/>
  <c r="G14" i="76"/>
  <c r="G13" i="76"/>
  <c r="G12" i="76"/>
  <c r="G11" i="76"/>
  <c r="G10" i="76"/>
  <c r="G9" i="76"/>
  <c r="D8" i="75"/>
  <c r="D16" i="74"/>
  <c r="D8" i="74"/>
  <c r="E117" i="73"/>
  <c r="D117" i="73"/>
  <c r="E115" i="73"/>
  <c r="D115" i="73"/>
  <c r="E114" i="73"/>
  <c r="D114" i="73"/>
  <c r="E112" i="73"/>
  <c r="D112" i="73"/>
  <c r="E111" i="73"/>
  <c r="D111" i="73"/>
  <c r="E106" i="73"/>
  <c r="D106" i="73"/>
  <c r="E105" i="73"/>
  <c r="D105" i="73"/>
  <c r="E99" i="73"/>
  <c r="D99" i="73"/>
  <c r="E97" i="73"/>
  <c r="E96" i="73" s="1"/>
  <c r="D97" i="73"/>
  <c r="D96" i="73" s="1"/>
  <c r="E87" i="73"/>
  <c r="D87" i="73"/>
  <c r="E85" i="73"/>
  <c r="D85" i="73"/>
  <c r="E83" i="73"/>
  <c r="D83" i="73"/>
  <c r="E77" i="73"/>
  <c r="D77" i="73"/>
  <c r="E74" i="73"/>
  <c r="D74" i="73"/>
  <c r="E65" i="73"/>
  <c r="E64" i="73" s="1"/>
  <c r="D64" i="73"/>
  <c r="E61" i="73"/>
  <c r="D61" i="73"/>
  <c r="E59" i="73"/>
  <c r="D59" i="73"/>
  <c r="E57" i="73"/>
  <c r="D57" i="73"/>
  <c r="E55" i="73"/>
  <c r="D55" i="73"/>
  <c r="E53" i="73"/>
  <c r="D53" i="73"/>
  <c r="D52" i="73" s="1"/>
  <c r="E52" i="73"/>
  <c r="E50" i="73"/>
  <c r="D50" i="73"/>
  <c r="E38" i="73"/>
  <c r="D38" i="73"/>
  <c r="E29" i="73"/>
  <c r="D29" i="73"/>
  <c r="E21" i="73"/>
  <c r="D21" i="73"/>
  <c r="E16" i="73"/>
  <c r="D16" i="73"/>
  <c r="D26" i="72"/>
  <c r="D22" i="72"/>
  <c r="D17" i="72"/>
  <c r="D220" i="71"/>
  <c r="D219" i="71" s="1"/>
  <c r="D209" i="71"/>
  <c r="D207" i="71"/>
  <c r="D205" i="71"/>
  <c r="D199" i="71"/>
  <c r="D196" i="71"/>
  <c r="D183" i="71"/>
  <c r="D181" i="71"/>
  <c r="D178" i="71"/>
  <c r="D175" i="71"/>
  <c r="D171" i="71" s="1"/>
  <c r="D172" i="71"/>
  <c r="D168" i="71"/>
  <c r="D165" i="71"/>
  <c r="D162" i="71"/>
  <c r="D158" i="71"/>
  <c r="D152" i="71"/>
  <c r="D150" i="71"/>
  <c r="D147" i="71"/>
  <c r="D143" i="71"/>
  <c r="D138" i="71"/>
  <c r="D135" i="71"/>
  <c r="D132" i="71"/>
  <c r="D129" i="71"/>
  <c r="D118" i="71"/>
  <c r="D108" i="71"/>
  <c r="D101" i="71"/>
  <c r="D88" i="71"/>
  <c r="D86" i="71"/>
  <c r="D84" i="71"/>
  <c r="D78" i="71"/>
  <c r="D75" i="71"/>
  <c r="D66" i="71"/>
  <c r="D60" i="71"/>
  <c r="D59" i="71" s="1"/>
  <c r="D47" i="71"/>
  <c r="D38" i="71"/>
  <c r="D35" i="71"/>
  <c r="D29" i="71"/>
  <c r="D26" i="71"/>
  <c r="D20" i="71"/>
  <c r="D10" i="71"/>
  <c r="D147" i="70"/>
  <c r="D135" i="70"/>
  <c r="D128" i="70"/>
  <c r="E124" i="70"/>
  <c r="E123" i="70"/>
  <c r="E122" i="70"/>
  <c r="H121" i="70"/>
  <c r="G121" i="70"/>
  <c r="F121" i="70"/>
  <c r="D121" i="70"/>
  <c r="E120" i="70"/>
  <c r="E119" i="70"/>
  <c r="E118" i="70"/>
  <c r="E117" i="70"/>
  <c r="E116" i="70"/>
  <c r="E115" i="70"/>
  <c r="E114" i="70"/>
  <c r="E113" i="70"/>
  <c r="E112" i="70"/>
  <c r="H111" i="70"/>
  <c r="G111" i="70"/>
  <c r="F111" i="70"/>
  <c r="D111" i="70"/>
  <c r="D104" i="70"/>
  <c r="D97" i="70"/>
  <c r="D91" i="70"/>
  <c r="F81" i="70"/>
  <c r="E81" i="70"/>
  <c r="D81" i="70"/>
  <c r="F75" i="70"/>
  <c r="E75" i="70"/>
  <c r="D75" i="70"/>
  <c r="D42" i="70"/>
  <c r="D33" i="70"/>
  <c r="D21" i="74" l="1"/>
  <c r="E49" i="73"/>
  <c r="E127" i="73" s="1"/>
  <c r="D44" i="73"/>
  <c r="E44" i="73"/>
  <c r="E111" i="70"/>
  <c r="E121" i="70"/>
  <c r="D9" i="71"/>
  <c r="D74" i="71"/>
  <c r="D100" i="71"/>
  <c r="D161" i="71"/>
  <c r="D40" i="75"/>
  <c r="D49" i="73"/>
  <c r="D127" i="73" s="1"/>
  <c r="D186" i="71"/>
  <c r="D128" i="71"/>
  <c r="D99" i="71" l="1"/>
  <c r="E215" i="71"/>
  <c r="E221" i="71"/>
  <c r="E211" i="71"/>
  <c r="E208" i="71"/>
  <c r="E202" i="71"/>
  <c r="E192" i="71"/>
  <c r="E188" i="71"/>
  <c r="E169" i="71"/>
  <c r="E166" i="71"/>
  <c r="E163" i="71"/>
  <c r="E154" i="71"/>
  <c r="E151" i="71"/>
  <c r="E148" i="71"/>
  <c r="E145" i="71"/>
  <c r="E142" i="71"/>
  <c r="E124" i="71"/>
  <c r="E120" i="71"/>
  <c r="E117" i="71"/>
  <c r="E113" i="71"/>
  <c r="E109" i="71"/>
  <c r="E106" i="71"/>
  <c r="E102" i="71"/>
  <c r="E217" i="71"/>
  <c r="E159" i="71"/>
  <c r="E140" i="71"/>
  <c r="E134" i="71"/>
  <c r="E131" i="71"/>
  <c r="E126" i="71"/>
  <c r="E111" i="71"/>
  <c r="E104" i="71"/>
  <c r="E216" i="71"/>
  <c r="E155" i="71"/>
  <c r="E149" i="71"/>
  <c r="E130" i="71"/>
  <c r="E125" i="71"/>
  <c r="E107" i="71"/>
  <c r="E218" i="71"/>
  <c r="E214" i="71"/>
  <c r="E210" i="71"/>
  <c r="E201" i="71"/>
  <c r="E198" i="71"/>
  <c r="E195" i="71"/>
  <c r="E191" i="71"/>
  <c r="E180" i="71"/>
  <c r="E177" i="71"/>
  <c r="E174" i="71"/>
  <c r="E160" i="71"/>
  <c r="E157" i="71"/>
  <c r="E153" i="71"/>
  <c r="E144" i="71"/>
  <c r="E141" i="71"/>
  <c r="E127" i="71"/>
  <c r="E123" i="71"/>
  <c r="E119" i="71"/>
  <c r="E116" i="71"/>
  <c r="E112" i="71"/>
  <c r="E105" i="71"/>
  <c r="E213" i="71"/>
  <c r="E204" i="71"/>
  <c r="E200" i="71"/>
  <c r="E197" i="71"/>
  <c r="E194" i="71"/>
  <c r="E190" i="71"/>
  <c r="E185" i="71"/>
  <c r="E182" i="71"/>
  <c r="E179" i="71"/>
  <c r="E176" i="71"/>
  <c r="E173" i="71"/>
  <c r="E156" i="71"/>
  <c r="E137" i="71"/>
  <c r="E122" i="71"/>
  <c r="E115" i="71"/>
  <c r="E212" i="71"/>
  <c r="E206" i="71"/>
  <c r="E203" i="71"/>
  <c r="E199" i="71"/>
  <c r="E196" i="71"/>
  <c r="E193" i="71"/>
  <c r="E189" i="71"/>
  <c r="E184" i="71"/>
  <c r="E181" i="71"/>
  <c r="E178" i="71"/>
  <c r="E175" i="71"/>
  <c r="E172" i="71"/>
  <c r="E170" i="71"/>
  <c r="E167" i="71"/>
  <c r="E164" i="71"/>
  <c r="E158" i="71"/>
  <c r="E146" i="71"/>
  <c r="E139" i="71"/>
  <c r="E136" i="71"/>
  <c r="E133" i="71"/>
  <c r="E121" i="71"/>
  <c r="E114" i="71"/>
  <c r="E110" i="71"/>
  <c r="E103" i="71"/>
  <c r="E183" i="71"/>
  <c r="E165" i="71"/>
  <c r="E138" i="71"/>
  <c r="E100" i="71"/>
  <c r="E161" i="71"/>
  <c r="E171" i="71"/>
  <c r="E108" i="71"/>
  <c r="E187" i="71"/>
  <c r="E152" i="71"/>
  <c r="E205" i="71"/>
  <c r="E219" i="71"/>
  <c r="E220" i="71"/>
  <c r="E118" i="71"/>
  <c r="E147" i="71"/>
  <c r="E162" i="71"/>
  <c r="E135" i="71"/>
  <c r="E207" i="71"/>
  <c r="E168" i="71"/>
  <c r="E132" i="71"/>
  <c r="E129" i="71"/>
  <c r="E101" i="71"/>
  <c r="E150" i="71"/>
  <c r="E209" i="71"/>
  <c r="E143" i="71"/>
  <c r="E128" i="71"/>
  <c r="E186"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Cecilia Figueroa Ramirez</author>
  </authors>
  <commentList>
    <comment ref="C116" authorId="0" shapeId="0" xr:uid="{F9D9CED5-A8D7-4117-B5FE-717BD022CCEF}">
      <text>
        <r>
          <rPr>
            <b/>
            <sz val="9"/>
            <color indexed="81"/>
            <rFont val="Tahoma"/>
            <family val="2"/>
          </rPr>
          <t xml:space="preserve">Cuentas de ingreso (resultado deudora) que no implico una entrada de efectivo
</t>
        </r>
        <r>
          <rPr>
            <sz val="9"/>
            <color indexed="81"/>
            <rFont val="Tahoma"/>
            <family val="2"/>
          </rPr>
          <t xml:space="preserve">
</t>
        </r>
      </text>
    </comment>
  </commentList>
</comments>
</file>

<file path=xl/sharedStrings.xml><?xml version="1.0" encoding="utf-8"?>
<sst xmlns="http://schemas.openxmlformats.org/spreadsheetml/2006/main" count="824" uniqueCount="592">
  <si>
    <t>Cuentas por Pagar a Corto Plazo</t>
  </si>
  <si>
    <t>Documentos por Pagar a Corto Plazo</t>
  </si>
  <si>
    <t>Inventarios</t>
  </si>
  <si>
    <t>Almacenes</t>
  </si>
  <si>
    <t>Estimación por Pérdida o Deterioro de Activos Circulantes</t>
  </si>
  <si>
    <t>Fondos y Bienes de Terceros en Garantía y/o Administración a Corto Plazo</t>
  </si>
  <si>
    <t>Otros Activos Circulantes</t>
  </si>
  <si>
    <t>Bienes Inmuebles, Infraestructura y Construcciones en Proceso</t>
  </si>
  <si>
    <t>Bienes Muebles</t>
  </si>
  <si>
    <t>Activos Intangibles</t>
  </si>
  <si>
    <t>Pasivos Diferidos a Largo Plazo</t>
  </si>
  <si>
    <t>Activos Diferidos</t>
  </si>
  <si>
    <t>Otros Activos no Circulantes</t>
  </si>
  <si>
    <t>Aportaciones</t>
  </si>
  <si>
    <t>Donaciones de Capital</t>
  </si>
  <si>
    <t>Actualización de la Hacienda Pública/Patrimonio</t>
  </si>
  <si>
    <t>Resultados de Ejercicios Anteriores</t>
  </si>
  <si>
    <t>Revalúos</t>
  </si>
  <si>
    <t>Reservas</t>
  </si>
  <si>
    <t>Rectificaciones de Resultados de Ejercicios Anteriores</t>
  </si>
  <si>
    <t>Resultado por Posición Monetaria</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</si>
  <si>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</si>
  <si>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</si>
  <si>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</si>
  <si>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</si>
  <si>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</si>
  <si>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</si>
  <si>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</si>
  <si>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y Fondos Distintos de Aportaciones</t>
  </si>
  <si>
    <t>Ingresos Financieros</t>
  </si>
  <si>
    <t>Incremento por Variación de Inventarios</t>
  </si>
  <si>
    <t>Disminución del Exceso de Estimaciones por Pérdida o Deterioro u Obsolescencia</t>
  </si>
  <si>
    <t>Disminución del Exceso de Provisiones</t>
  </si>
  <si>
    <t>Otros Ingresos y Beneficios Varios</t>
  </si>
  <si>
    <t>Servicios Personales</t>
  </si>
  <si>
    <t>Materiales y Suministros</t>
  </si>
  <si>
    <t>Servicios Generales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</si>
  <si>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</si>
  <si>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</si>
  <si>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</si>
  <si>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</si>
  <si>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</si>
  <si>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</si>
  <si>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</si>
  <si>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</si>
  <si>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</si>
  <si>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t>
  </si>
  <si>
    <t>Convenios</t>
  </si>
  <si>
    <t>Intereses de la Deuda Pública</t>
  </si>
  <si>
    <t>Comisiones de la Deuda Pública</t>
  </si>
  <si>
    <t>Gastos de la Deuda Pública</t>
  </si>
  <si>
    <t>Costo por Coberturas</t>
  </si>
  <si>
    <t>Apoyos Financieros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</si>
  <si>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</si>
  <si>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</si>
  <si>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</si>
  <si>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</si>
  <si>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</si>
  <si>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</si>
  <si>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 no Capitalizable</t>
  </si>
  <si>
    <t>Concepto</t>
  </si>
  <si>
    <t>Bajo protesta de decir verdad declaramos que los Estados Financieros y sus notas, son razonablemente correctos y son responsabilidad del emisor.</t>
  </si>
  <si>
    <t>Ingresos Derivados de Financiamientos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</si>
  <si>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</si>
  <si>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</si>
  <si>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</si>
  <si>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</si>
  <si>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</si>
  <si>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</si>
  <si>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</si>
  <si>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</si>
  <si>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</si>
  <si>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</si>
  <si>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</si>
  <si>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</si>
  <si>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</si>
  <si>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Herramientas, Refacciones y Accesorios Menores</t>
  </si>
  <si>
    <t>Servicios Básicos</t>
  </si>
  <si>
    <t>Servicios de Arrendamiento</t>
  </si>
  <si>
    <t>Servicios Financieros, Bancarios y Comerciales</t>
  </si>
  <si>
    <t>Servicios de Instalación, Reparación, Mantenimiento y Conservación</t>
  </si>
  <si>
    <t>Servicios de Traslado y Viáticos</t>
  </si>
  <si>
    <t>Servicios Oficiales</t>
  </si>
  <si>
    <t>Otros Servicios Generales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</si>
  <si>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</si>
  <si>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</si>
  <si>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</si>
  <si>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</si>
  <si>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</si>
  <si>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</si>
  <si>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</si>
  <si>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</si>
  <si>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</si>
  <si>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</si>
  <si>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Acciones y Participaciones de Capital</t>
  </si>
  <si>
    <t>Compra de Títulos y Valores</t>
  </si>
  <si>
    <t>Concesión de Préstamos</t>
  </si>
  <si>
    <t>Inversiones en Fideicomisos, Mandatos y Otros Análogos</t>
  </si>
  <si>
    <t>Provisiones para Contingencias y Otras Erogaciones Especiales</t>
  </si>
  <si>
    <t>Amortización de la Deuda Pública</t>
  </si>
  <si>
    <t>Fondos y Bienes de Terceros en Garantía y/o Administración a Largo Plazo</t>
  </si>
  <si>
    <t>Saldo Inicial</t>
  </si>
  <si>
    <t>Saldo Final</t>
  </si>
  <si>
    <t>Ejercicio:</t>
  </si>
  <si>
    <t>Notas de Desglose y Memoria</t>
  </si>
  <si>
    <t>Periodicidad:</t>
  </si>
  <si>
    <t>Corte:</t>
  </si>
  <si>
    <t>(Cifras en Pesos)</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</si>
  <si>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</si>
  <si>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</si>
  <si>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</si>
  <si>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</si>
  <si>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</si>
  <si>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</si>
  <si>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</si>
  <si>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</si>
  <si>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</si>
  <si>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</si>
  <si>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</si>
  <si>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</si>
  <si>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</si>
  <si>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</si>
  <si>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</si>
  <si>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</si>
  <si>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</si>
  <si>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</si>
  <si>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</si>
  <si>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</si>
  <si>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</si>
  <si>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</si>
  <si>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</si>
  <si>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</si>
  <si>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</si>
  <si>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</si>
  <si>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</si>
  <si>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</si>
  <si>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</si>
  <si>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</si>
  <si>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</si>
  <si>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OTROS PASIVOS CIRCULANTES</t>
  </si>
  <si>
    <t>ACT-01</t>
  </si>
  <si>
    <t>INGRESOS DE GESTION</t>
  </si>
  <si>
    <t>ACT-02</t>
  </si>
  <si>
    <t>PARTICIPACIONES, APORTACIONES, CONVENIOS, INCENTIVOS…</t>
  </si>
  <si>
    <t>ACT-03</t>
  </si>
  <si>
    <t>OTROS INGRESOS Y BENEFICIOS</t>
  </si>
  <si>
    <t>ACT-04</t>
  </si>
  <si>
    <t>GASTOS Y OTRAS PERDIDAS</t>
  </si>
  <si>
    <t>VHP-01</t>
  </si>
  <si>
    <t>PATRIMONIO CONTRIBUIDO</t>
  </si>
  <si>
    <t>VHP-02</t>
  </si>
  <si>
    <t>PATRIMONIO GENERADO</t>
  </si>
  <si>
    <t>EFE-01</t>
  </si>
  <si>
    <t>FLUJO DE EFECTIVO</t>
  </si>
  <si>
    <t>EFE-02</t>
  </si>
  <si>
    <t>ADQ. BIENES MUEBLES E INMUEBLES</t>
  </si>
  <si>
    <t>EFE-03</t>
  </si>
  <si>
    <t>CONCILIACIÓN DEL FLUJO DE EFECTIVO</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</si>
  <si>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</si>
  <si>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</si>
  <si>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</si>
  <si>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</si>
  <si>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</si>
  <si>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</si>
  <si>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</si>
  <si>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</si>
  <si>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Notas de Desglose Estado de Situación Financiera</t>
  </si>
  <si>
    <t>Notas</t>
  </si>
  <si>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</si>
  <si>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</si>
  <si>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</si>
  <si>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</si>
  <si>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</si>
  <si>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</si>
  <si>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</si>
  <si>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</si>
  <si>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</si>
  <si>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</si>
  <si>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</si>
  <si>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</si>
  <si>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</si>
  <si>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</si>
  <si>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</si>
  <si>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</si>
  <si>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</si>
  <si>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</si>
  <si>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</si>
  <si>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</si>
  <si>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</si>
  <si>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</si>
  <si>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</si>
  <si>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</si>
  <si>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</si>
  <si>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</si>
  <si>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</si>
  <si>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</si>
  <si>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</si>
  <si>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</si>
  <si>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</si>
  <si>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Convencia de la Aplicación</t>
  </si>
  <si>
    <t>Impacto de Información Financiera</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</si>
  <si>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</si>
  <si>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</si>
  <si>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</si>
  <si>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</si>
  <si>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</si>
  <si>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</si>
  <si>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</si>
  <si>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</si>
  <si>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</si>
  <si>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</si>
  <si>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</si>
  <si>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</si>
  <si>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</si>
  <si>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</si>
  <si>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</si>
  <si>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</si>
  <si>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</si>
  <si>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</si>
  <si>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</si>
  <si>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Terrenos</t>
  </si>
  <si>
    <t>Viviendas</t>
  </si>
  <si>
    <t>Edificios no Habitacionales</t>
  </si>
  <si>
    <t>Infraestructura</t>
  </si>
  <si>
    <t>Construcciones en Proceso en Bienes de Dominio Público</t>
  </si>
  <si>
    <t>Construcciones en Proceso en Bienes Propios</t>
  </si>
  <si>
    <t>Otros Bienes Inmuebles</t>
  </si>
  <si>
    <t>Colecciones, Obras de Arte y Objetos Valiosos</t>
  </si>
  <si>
    <t>ESF-09 INTANGIBLES Y DIFERIDOS</t>
  </si>
  <si>
    <t>Amort. Gasto</t>
  </si>
  <si>
    <t>Amort. Acum</t>
  </si>
  <si>
    <t>Software</t>
  </si>
  <si>
    <t>Patentes, Marcas y Derechos</t>
  </si>
  <si>
    <t>Concesiones y Franquicias</t>
  </si>
  <si>
    <t>Licencias</t>
  </si>
  <si>
    <t>Otros Activos Intangibles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</si>
  <si>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</si>
  <si>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</si>
  <si>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</si>
  <si>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</si>
  <si>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</si>
  <si>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</si>
  <si>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</si>
  <si>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</si>
  <si>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Estimaciones para Cuentas Incobrables por Derechos a Recibir Efectivo o Equivalentes</t>
  </si>
  <si>
    <t>Estimación por Deterioro de Inventarios</t>
  </si>
  <si>
    <t>ESF-11 OTROS ACTIVOS</t>
  </si>
  <si>
    <t>Bienes en Concesión</t>
  </si>
  <si>
    <t>Bienes en Arrendamiento Financiero</t>
  </si>
  <si>
    <t>Bienes en Comodato</t>
  </si>
  <si>
    <t>ESF-12 CUENTAS Y DOCUMENTOS POR PAGAR</t>
  </si>
  <si>
    <t>Más 365 Días</t>
  </si>
  <si>
    <t>Factibilidad de Pago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</si>
  <si>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</si>
  <si>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</si>
  <si>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</si>
  <si>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</si>
  <si>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</si>
  <si>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</si>
  <si>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</si>
  <si>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</si>
  <si>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</si>
  <si>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</si>
  <si>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</si>
  <si>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</si>
  <si>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</si>
  <si>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</si>
  <si>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</si>
  <si>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</si>
  <si>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</si>
  <si>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</si>
  <si>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</si>
  <si>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</si>
  <si>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</si>
  <si>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</si>
  <si>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</si>
  <si>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</si>
  <si>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</si>
  <si>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</si>
  <si>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OTROS PASIVOS CIRCULANTES</t>
  </si>
  <si>
    <t>Otros Pasivos Diferidos a Corto Plazo</t>
  </si>
  <si>
    <t>Otros Pasivos Circulantes</t>
  </si>
  <si>
    <t>Créditos Diferidos a Largo Plazo</t>
  </si>
  <si>
    <t>Intereses Cobrados por Adelantado a Largo Plazo</t>
  </si>
  <si>
    <t>Otros Pasivos Diferidos a Largo Plazo</t>
  </si>
  <si>
    <t>Notas de Desglose Estado de Actividades</t>
  </si>
  <si>
    <t>ACT-01 INGRESOS DE GESTION</t>
  </si>
  <si>
    <t>Característica Significativa</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</si>
  <si>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</si>
  <si>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</si>
  <si>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</si>
  <si>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</si>
  <si>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</si>
  <si>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</si>
  <si>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</si>
  <si>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</si>
  <si>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</si>
  <si>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</si>
  <si>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</si>
  <si>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</si>
  <si>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</si>
  <si>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</si>
  <si>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 por Obras Públicas</t>
  </si>
  <si>
    <t>Contribuciones de Mejoras no Comprendidas en la Ley de Ingresos Vigente, Causadas en Ejercicios Fiscales Anteriores Pendientes de Liquidación o Pago</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</si>
  <si>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</si>
  <si>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</si>
  <si>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</si>
  <si>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</si>
  <si>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</si>
  <si>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 no Comprendidos en la Ley de Ingresos Vigente, Causados en Ejercicios Fiscales Anteriores Pendientes de Liquidación o Pago</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</si>
  <si>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</si>
  <si>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</si>
  <si>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</si>
  <si>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</si>
  <si>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</si>
  <si>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</si>
  <si>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</si>
  <si>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</si>
  <si>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</si>
  <si>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</si>
  <si>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</si>
  <si>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</si>
  <si>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</si>
  <si>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</si>
  <si>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</si>
  <si>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</si>
  <si>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ACT-02 PARTICIPACIONES, APORTACIONES, CONVENIOS, INCENTIVOS…</t>
  </si>
  <si>
    <t>PARTICIPACIONES, APORTACIONES, CONVENIOS, INCENTIVOS DERIVADOS DE LA COLABORACIÓN FISCAL, FONDOS DISTINTOS DE APORTACIONES, TRANSFERENCIAS, ASIGNACIONES, SUBSIDIOS Y SUBVENCIONES, Y PENSIONES Y JUBILACIONES</t>
  </si>
  <si>
    <t>Incentivos derivados de la Colaboración Fiscal</t>
  </si>
  <si>
    <t>Fondos Distintos de Aportaciones</t>
  </si>
  <si>
    <t>Transferencias, Asignaciones, Subsidios y Otras ayudas</t>
  </si>
  <si>
    <t>Transferencias Internas y Asignaciones del Sector Público</t>
  </si>
  <si>
    <t>Transferencias del Fondo Mexicano del Petróleo para la Estabilización y el Desarrollo</t>
  </si>
  <si>
    <t>ACT-03 OTROS INGRESOS Y BENEFICIOS</t>
  </si>
  <si>
    <t>Intereses Ganados de Títulos, Valores y demás Instrumentos Financieros</t>
  </si>
  <si>
    <t>Otros Ingresos Financieros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</si>
  <si>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</si>
  <si>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</si>
  <si>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</si>
  <si>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</si>
  <si>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</si>
  <si>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Bonificaciones y Descuentos Obtenidos</t>
  </si>
  <si>
    <t>Diferencias por Tipo de Cambio a Favor</t>
  </si>
  <si>
    <t>Diferencias de Cotizaciones a Favor en Valores Negociables</t>
  </si>
  <si>
    <t>Utilidades por Participación Patrimonial</t>
  </si>
  <si>
    <t>Diferencias por Reestructuración de Deuda Pública a Favor</t>
  </si>
  <si>
    <t>ACT-04 GASTOS Y OTRAS PERDIDAS</t>
  </si>
  <si>
    <t>%</t>
  </si>
  <si>
    <t>GASTOS DE FUNCIONAMIENTO</t>
  </si>
  <si>
    <t>Materiales y Suministros para Seguridad</t>
  </si>
  <si>
    <t>Servicios Profesionales, Científicos y Técnicos y Otros Servicios</t>
  </si>
  <si>
    <t>Servicios de Comunicación Social y Publicidad</t>
  </si>
  <si>
    <t>TRANSFERENCIAS, ASIGNACIONES, SUBSIDIOS Y OTRAS AYUDAS</t>
  </si>
  <si>
    <t>Asignaciones al Sector Público</t>
  </si>
  <si>
    <t>Transferencias Internas al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</si>
  <si>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</si>
  <si>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</si>
  <si>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</si>
  <si>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</si>
  <si>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</si>
  <si>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</si>
  <si>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</si>
  <si>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</si>
  <si>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</si>
  <si>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</si>
  <si>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</si>
  <si>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 al Gobierno</t>
  </si>
  <si>
    <t>Transferencias a Fideicomisos, Mandatos y Contratos Análogos a Entidades Paraestatales</t>
  </si>
  <si>
    <t>Transferencias por Obligaciones de Ley</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</si>
  <si>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</si>
  <si>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</si>
  <si>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</si>
  <si>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</si>
  <si>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</si>
  <si>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</si>
  <si>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</si>
  <si>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</si>
  <si>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</si>
  <si>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</si>
  <si>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</si>
  <si>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</si>
  <si>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</si>
  <si>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</si>
  <si>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</si>
  <si>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 Interna</t>
  </si>
  <si>
    <t>Intereses de la Deuda Pública Externa</t>
  </si>
  <si>
    <t>Comisiones de la Deuda Pública Interna</t>
  </si>
  <si>
    <t>Comisiones de la Deuda Pública Externa</t>
  </si>
  <si>
    <t>Gastos de la Deuda Pública Interna</t>
  </si>
  <si>
    <t>Gastos de la Deuda Pública Externa</t>
  </si>
  <si>
    <t>Apoyos Financieros a Intermediarios</t>
  </si>
  <si>
    <t>Apoyo Financieros a Ahorradores y Deudores del Sistema Financiero Nacional</t>
  </si>
  <si>
    <t>OTROS GASTOS Y PERDIDAS EXTRAORDINARIAS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</si>
  <si>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</si>
  <si>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</si>
  <si>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</si>
  <si>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</si>
  <si>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</si>
  <si>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</si>
  <si>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</si>
  <si>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</si>
  <si>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 de Pasivos a Corto Plazo</t>
  </si>
  <si>
    <t>Provisiones de Pasivos a Largo Plazo</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</si>
  <si>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</si>
  <si>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</si>
  <si>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</si>
  <si>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</si>
  <si>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</si>
  <si>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</si>
  <si>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</si>
  <si>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</si>
  <si>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</si>
  <si>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</si>
  <si>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</si>
  <si>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</si>
  <si>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</si>
  <si>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</si>
  <si>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Construcción en Bienes no Capitalizable</t>
  </si>
  <si>
    <t>Notas de Desglose Estado de Variación en la Hacienda Pública</t>
  </si>
  <si>
    <t>VHP-01 PATRIMONIO CONTRIBUIDO</t>
  </si>
  <si>
    <t>VHP-02 PATRIMONIO GENERADO</t>
  </si>
  <si>
    <t>Procedencia</t>
  </si>
  <si>
    <t>Resultado del Ejercicio (Ahorro/ Desahorro)</t>
  </si>
  <si>
    <t>Revalúo de Bienes Inmuebles</t>
  </si>
  <si>
    <t>Revalúo de Bienes Muebles</t>
  </si>
  <si>
    <t>Revalúo de Bienes Intangibles</t>
  </si>
  <si>
    <t>Otros Revalúos</t>
  </si>
  <si>
    <t>Reservas de Patrimonio</t>
  </si>
  <si>
    <t>Reservas Territoriales</t>
  </si>
  <si>
    <t>Reservas por Contingencias</t>
  </si>
  <si>
    <t>Cambios en Políticas Contables</t>
  </si>
  <si>
    <t>Cambios por Errores Contables</t>
  </si>
  <si>
    <t>Notas de Desglose Estado de Flujos de Efectivo</t>
  </si>
  <si>
    <t>EFE-01 FLUJOS DE EFECTIVO</t>
  </si>
  <si>
    <t>Nombre de la Cuenta / Concepto</t>
  </si>
  <si>
    <t>Efectivo</t>
  </si>
  <si>
    <t>Bancos/Tesorería</t>
  </si>
  <si>
    <t>Bancos/Dependencias y Otros</t>
  </si>
  <si>
    <t>Depósitos de Fondos de Terceros en Garantía y/o Administración</t>
  </si>
  <si>
    <t>Otros Efectivos y Equivalentes</t>
  </si>
  <si>
    <t>Total de Efectivo y Equivalentes</t>
  </si>
  <si>
    <t>EFE-02 ADQ. BIENES MUEBLES E INMUEBLES</t>
  </si>
  <si>
    <t>Adquisición</t>
  </si>
  <si>
    <t>Pagos</t>
  </si>
  <si>
    <t>Total de Aplicación de efectivo por Actividades de Inversión</t>
  </si>
  <si>
    <t>EFE-03 CONCILIACION DEL FLUJO DE EFECTIVO</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</si>
  <si>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</si>
  <si>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</si>
  <si>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</si>
  <si>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</si>
  <si>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</si>
  <si>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</si>
  <si>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</si>
  <si>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</si>
  <si>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</si>
  <si>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</si>
  <si>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</si>
  <si>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</si>
  <si>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</si>
  <si>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</si>
  <si>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</si>
  <si>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</si>
  <si>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</si>
  <si>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</si>
  <si>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</si>
  <si>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</si>
  <si>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</si>
  <si>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</si>
  <si>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</si>
  <si>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</si>
  <si>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</si>
  <si>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</si>
  <si>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Conciliación entre los Ingresos Presupuestarios y Contables</t>
  </si>
  <si>
    <t>(Cifras en pesos)</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</si>
  <si>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</si>
  <si>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</si>
  <si>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</si>
  <si>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</si>
  <si>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</si>
  <si>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</si>
  <si>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</si>
  <si>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</si>
  <si>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</si>
  <si>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</si>
  <si>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</si>
  <si>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</si>
  <si>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Otros Ingresos Presupuestarios No Contables</t>
  </si>
  <si>
    <t>4. Ingresos Contables (4 = 1 + 2 - 3)</t>
  </si>
  <si>
    <t>Conciliación entre los Egresos Presupuestarios y los Gastos Contables</t>
  </si>
  <si>
    <t>1. Total de Egresos Presupuestarios</t>
  </si>
  <si>
    <t>2. Menos Egresos Presupuestarios No Contables</t>
  </si>
  <si>
    <t>2.10</t>
  </si>
  <si>
    <t>2.11</t>
  </si>
  <si>
    <t>2.12</t>
  </si>
  <si>
    <t>2.13</t>
  </si>
  <si>
    <t>2.14</t>
  </si>
  <si>
    <t>2.15</t>
  </si>
  <si>
    <t>2.16</t>
  </si>
  <si>
    <t>2.17</t>
  </si>
  <si>
    <t>2.18</t>
  </si>
  <si>
    <t>2.19</t>
  </si>
  <si>
    <t>2.20</t>
  </si>
  <si>
    <t>Adeudos de Ejercicios Fiscales Anteriores (ADEFAS)</t>
  </si>
  <si>
    <t>2.21</t>
  </si>
  <si>
    <t>Otros Egresos Presupuestarios No Contables</t>
  </si>
  <si>
    <t>3. Más Gastos Contables No Presupuestarios</t>
  </si>
  <si>
    <t>3.1</t>
  </si>
  <si>
    <t>3.2</t>
  </si>
  <si>
    <t>3.3</t>
  </si>
  <si>
    <t>3.4</t>
  </si>
  <si>
    <t>Aumento por insuficiencia de Estimaciones por Pérdida o Deterioro u Obsolescencia</t>
  </si>
  <si>
    <t>3.5</t>
  </si>
  <si>
    <t>Aumento por insuficiencia de Provisiones</t>
  </si>
  <si>
    <t>3.6</t>
  </si>
  <si>
    <t>3.7</t>
  </si>
  <si>
    <t>Otros Gastos Contables No Presupuestarios</t>
  </si>
  <si>
    <t>4. Total de Gasto Contable (4 = 1 - 2 + 3)</t>
  </si>
  <si>
    <t>Notas de Memoria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</si>
  <si>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</si>
  <si>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</si>
  <si>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</si>
  <si>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</si>
  <si>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</si>
  <si>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</si>
  <si>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</si>
  <si>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</si>
  <si>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</si>
  <si>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</si>
  <si>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</si>
  <si>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</si>
  <si>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</si>
  <si>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</si>
  <si>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</si>
  <si>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</si>
  <si>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</si>
  <si>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</si>
  <si>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</si>
  <si>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</si>
  <si>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</si>
  <si>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</si>
  <si>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</si>
  <si>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</si>
  <si>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</si>
  <si>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</si>
  <si>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</si>
  <si>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</si>
  <si>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</si>
  <si>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</si>
  <si>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</si>
  <si>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</si>
  <si>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</si>
  <si>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</si>
  <si>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</si>
  <si>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</si>
  <si>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</si>
  <si>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</si>
  <si>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</si>
  <si>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</si>
  <si>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</si>
  <si>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</si>
  <si>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</si>
  <si>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</si>
  <si>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Correspondiente del 1 de Enero al 31 de Diciembre de 2022</t>
  </si>
  <si>
    <t>Adquisición con Fondos de Terceros</t>
  </si>
  <si>
    <t>Ejercicio</t>
  </si>
  <si>
    <t>INSTITUTO DE INFRAESTRUCTURA FISICA EDUCATIVA  DE GUANAJUATO</t>
  </si>
  <si>
    <t>Periodicidad</t>
  </si>
  <si>
    <t>Trimestral</t>
  </si>
  <si>
    <t>Corte</t>
  </si>
  <si>
    <t>ESF-11 OTROS ACTIVOS CIRCULANTE Y NO CIRCULANTE</t>
  </si>
  <si>
    <t>Valores en Garantía</t>
  </si>
  <si>
    <t>Bienes en Garantía (excluye depósitos de fondos</t>
  </si>
  <si>
    <t>Bienes Derivados de Embargos, Decomisos, Aseguramientos y Dación en Pago</t>
  </si>
  <si>
    <t>Amortización gastos pagados por anticipado CP</t>
  </si>
  <si>
    <t>Ingresos (Patrimonio Capital)</t>
  </si>
  <si>
    <t xml:space="preserve">Estatal </t>
  </si>
  <si>
    <t>Municipal</t>
  </si>
  <si>
    <t>Convenio Federal</t>
  </si>
  <si>
    <t>Aportaciones Federales</t>
  </si>
  <si>
    <t>(-) Movimientos de partidas (o rubros) que afectan al efectivo (gasto)</t>
  </si>
  <si>
    <t>Gastos pagados por anticipado LP</t>
  </si>
  <si>
    <t>(-) Movimientos de partidas (o rubros) que no afectan al efectivo (Ingreso)</t>
  </si>
  <si>
    <t xml:space="preserve">OTROS INGRESO Y BENEFICIOS </t>
  </si>
  <si>
    <t>Ejercicio: 2022</t>
  </si>
  <si>
    <t xml:space="preserve">             Periodicidad:</t>
  </si>
  <si>
    <t>Corte:4</t>
  </si>
  <si>
    <t>Demandas Judicial en Proceso de Resolución</t>
  </si>
  <si>
    <t>Compra de Divisas</t>
  </si>
  <si>
    <t>Divisas por Compra (Acreedora</t>
  </si>
  <si>
    <t>Crédito Simple Disponible 2020</t>
  </si>
  <si>
    <t>Disposición de Crédito Simple 2020</t>
  </si>
  <si>
    <t>Caracteristica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</si>
</sst>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General_)"/>
    <numFmt numFmtId="166" formatCode="_-* #,##0.00\ _€_-;\-* #,##0.00\ _€_-;_-* &quot;-&quot;??\ _€_-;_-@_-"/>
  </numFmts>
  <fonts count="77"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b/>
      <sz val="10"/>
      <name val="Arial"/>
      <family val="2"/>
    </font>
    <font>
      <sz val="8"/>
      <color theme="1"/>
      <name val="Arial"/>
      <family val="2"/>
    </font>
    <font>
      <sz val="11"/>
      <color indexed="8"/>
      <name val="Calibri"/>
      <family val="2"/>
    </font>
    <font>
      <sz val="12"/>
      <color indexed="24"/>
      <name val="Arial"/>
      <family val="2"/>
    </font>
    <font>
      <b/>
      <sz val="18"/>
      <color indexed="24"/>
      <name val="Arial"/>
      <family val="2"/>
    </font>
    <font>
      <b/>
      <sz val="14"/>
      <color indexed="24"/>
      <name val="Arial"/>
      <family val="2"/>
    </font>
    <font>
      <b/>
      <sz val="18"/>
      <color theme="3"/>
      <name val="Cambria"/>
      <family val="2"/>
      <scheme val="major"/>
    </font>
    <font>
      <b/>
      <sz val="11"/>
      <color theme="1"/>
      <name val="Calibri"/>
      <family val="2"/>
      <scheme val="minor"/>
    </font>
    <font>
      <b/>
      <sz val="8"/>
      <color theme="1"/>
      <name val="Arial"/>
      <family val="2"/>
    </font>
    <font>
      <sz val="10"/>
      <color indexed="8"/>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9"/>
      <name val="Arial"/>
      <family val="2"/>
    </font>
    <font>
      <b/>
      <sz val="10"/>
      <color indexed="39"/>
      <name val="Arial"/>
      <family val="2"/>
    </font>
    <font>
      <b/>
      <i/>
      <sz val="12"/>
      <color indexed="8"/>
      <name val="Arial"/>
      <family val="2"/>
    </font>
    <font>
      <b/>
      <sz val="11"/>
      <color indexed="9"/>
      <name val="Arial"/>
      <family val="2"/>
    </font>
    <font>
      <b/>
      <sz val="10"/>
      <name val="Tahoma"/>
      <family val="2"/>
    </font>
    <font>
      <sz val="12"/>
      <color indexed="8"/>
      <name val="Arial"/>
      <family val="2"/>
    </font>
    <font>
      <b/>
      <sz val="2"/>
      <color indexed="56"/>
      <name val="Arial"/>
      <family val="2"/>
    </font>
    <font>
      <b/>
      <sz val="12"/>
      <color indexed="8"/>
      <name val="Arial"/>
      <family val="2"/>
    </font>
    <font>
      <sz val="10"/>
      <color indexed="39"/>
      <name val="Arial"/>
      <family val="2"/>
    </font>
    <font>
      <i/>
      <sz val="12"/>
      <color indexed="8"/>
      <name val="Arial"/>
      <family val="2"/>
    </font>
    <font>
      <b/>
      <sz val="9"/>
      <name val="Tahoma"/>
      <family val="2"/>
    </font>
    <font>
      <sz val="11"/>
      <name val="Tahoma"/>
      <family val="2"/>
    </font>
    <font>
      <sz val="19"/>
      <color indexed="48"/>
      <name val="Arial"/>
      <family val="2"/>
    </font>
    <font>
      <sz val="10"/>
      <color indexed="10"/>
      <name val="Arial"/>
      <family val="2"/>
    </font>
    <font>
      <sz val="12"/>
      <color indexed="14"/>
      <name val="Arial"/>
      <family val="2"/>
    </font>
    <font>
      <b/>
      <sz val="18"/>
      <color indexed="62"/>
      <name val="Cambria"/>
      <family val="2"/>
    </font>
    <font>
      <sz val="11"/>
      <color indexed="10"/>
      <name val="Calibri"/>
      <family val="2"/>
    </font>
    <font>
      <i/>
      <sz val="10"/>
      <color rgb="FF7F7F7F"/>
      <name val="Arial"/>
      <family val="2"/>
    </font>
    <font>
      <b/>
      <sz val="15"/>
      <color indexed="62"/>
      <name val="Calibri"/>
      <family val="2"/>
    </font>
    <font>
      <b/>
      <sz val="13"/>
      <color indexed="62"/>
      <name val="Calibri"/>
      <family val="2"/>
    </font>
    <font>
      <b/>
      <sz val="11"/>
      <color indexed="8"/>
      <name val="Calibri"/>
      <family val="2"/>
    </font>
    <font>
      <sz val="10"/>
      <color theme="1"/>
      <name val="Times New Roman"/>
      <family val="2"/>
    </font>
    <font>
      <b/>
      <sz val="8"/>
      <color rgb="FF000000"/>
      <name val="Arial"/>
      <family val="2"/>
    </font>
    <font>
      <sz val="10"/>
      <color theme="1"/>
      <name val="Arial"/>
      <family val="2"/>
    </font>
    <font>
      <sz val="11"/>
      <color rgb="FF000000"/>
      <name val="Calibri"/>
      <family val="2"/>
    </font>
    <font>
      <u/>
      <sz val="11"/>
      <color theme="10"/>
      <name val="Calibri"/>
      <family val="2"/>
      <scheme val="minor"/>
    </font>
    <font>
      <u/>
      <sz val="8"/>
      <color theme="10"/>
      <name val="Arial"/>
      <family val="2"/>
    </font>
    <font>
      <sz val="8"/>
      <color rgb="FF000000"/>
      <name val="Arial"/>
      <family val="2"/>
    </font>
    <font>
      <b/>
      <sz val="8"/>
      <color rgb="FF2B956F"/>
      <name val="Arial"/>
      <family val="2"/>
    </font>
    <font>
      <b/>
      <sz val="8"/>
      <color rgb="FFFFFFFF"/>
      <name val="Arial"/>
      <family val="2"/>
    </font>
    <font>
      <sz val="11"/>
      <color theme="0"/>
      <name val="Calibri"/>
      <family val="2"/>
      <scheme val="minor"/>
    </font>
    <font>
      <b/>
      <sz val="9"/>
      <color indexed="81"/>
      <name val="Tahoma"/>
      <family val="2"/>
    </font>
    <font>
      <sz val="9"/>
      <color indexed="81"/>
      <name val="Tahoma"/>
      <family val="2"/>
    </font>
    <font>
      <sz val="11"/>
      <color theme="1"/>
      <name val="Garamond"/>
      <family val="2"/>
    </font>
    <font>
      <sz val="10"/>
      <color theme="1"/>
      <name val="Times New Roman"/>
      <family val="1"/>
    </font>
    <font>
      <sz val="10"/>
      <color rgb="FF000000"/>
      <name val="Arial"/>
      <family val="2"/>
    </font>
    <font>
      <b/>
      <sz val="10"/>
      <color rgb="FF000000"/>
      <name val="Arial"/>
      <family val="2"/>
    </font>
    <font>
      <b/>
      <sz val="10"/>
      <color rgb="FF2B956F"/>
      <name val="Arial"/>
      <family val="2"/>
    </font>
    <font>
      <b/>
      <sz val="10"/>
      <color rgb="FFFFFFFF"/>
      <name val="Arial"/>
      <family val="2"/>
    </font>
    <font>
      <sz val="10"/>
      <color theme="1"/>
      <name val="Calibri"/>
      <family val="2"/>
    </font>
  </fonts>
  <fills count="64">
    <fill>
      <patternFill patternType="none"/>
    </fill>
    <fill>
      <patternFill patternType="gray125"/>
    </fill>
    <fill>
      <patternFill patternType="solid">
        <fgColor rgb="FFFFFFCC"/>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0"/>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53"/>
      </patternFill>
    </fill>
    <fill>
      <patternFill patternType="solid">
        <fgColor indexed="43"/>
        <bgColor indexed="64"/>
      </patternFill>
    </fill>
    <fill>
      <patternFill patternType="solid">
        <fgColor indexed="9"/>
      </patternFill>
    </fill>
    <fill>
      <patternFill patternType="solid">
        <fgColor indexed="45"/>
      </patternFill>
    </fill>
    <fill>
      <patternFill patternType="solid">
        <fgColor indexed="10"/>
        <bgColor indexed="64"/>
      </patternFill>
    </fill>
    <fill>
      <patternFill patternType="solid">
        <fgColor indexed="29"/>
      </patternFill>
    </fill>
    <fill>
      <patternFill patternType="solid">
        <fgColor indexed="45"/>
        <bgColor indexed="64"/>
      </patternFill>
    </fill>
    <fill>
      <patternFill patternType="solid">
        <fgColor indexed="10"/>
      </patternFill>
    </fill>
    <fill>
      <patternFill patternType="solid">
        <fgColor indexed="29"/>
        <bgColor indexed="64"/>
      </patternFill>
    </fill>
    <fill>
      <patternFill patternType="solid">
        <fgColor indexed="51"/>
      </patternFill>
    </fill>
    <fill>
      <patternFill patternType="solid">
        <fgColor indexed="42"/>
        <bgColor indexed="64"/>
      </patternFill>
    </fill>
    <fill>
      <patternFill patternType="solid">
        <fgColor indexed="52"/>
      </patternFill>
    </fill>
    <fill>
      <patternFill patternType="solid">
        <fgColor indexed="51"/>
        <bgColor indexed="64"/>
      </patternFill>
    </fill>
    <fill>
      <patternFill patternType="solid">
        <fgColor indexed="47"/>
        <bgColor indexed="64"/>
      </patternFill>
    </fill>
    <fill>
      <patternFill patternType="solid">
        <fgColor indexed="57"/>
      </patternFill>
    </fill>
    <fill>
      <patternFill patternType="solid">
        <fgColor indexed="50"/>
        <bgColor indexed="64"/>
      </patternFill>
    </fill>
    <fill>
      <patternFill patternType="solid">
        <fgColor indexed="50"/>
      </patternFill>
    </fill>
    <fill>
      <patternFill patternType="solid">
        <fgColor indexed="57"/>
        <bgColor indexed="64"/>
      </patternFill>
    </fill>
    <fill>
      <patternFill patternType="solid">
        <fgColor indexed="11"/>
      </patternFill>
    </fill>
    <fill>
      <patternFill patternType="solid">
        <fgColor indexed="21"/>
        <bgColor indexed="64"/>
      </patternFill>
    </fill>
    <fill>
      <patternFill patternType="lightUp">
        <fgColor indexed="48"/>
        <bgColor indexed="41"/>
      </patternFill>
    </fill>
    <fill>
      <patternFill patternType="solid">
        <fgColor indexed="41"/>
      </patternFill>
    </fill>
    <fill>
      <patternFill patternType="mediumGray">
        <bgColor indexed="35"/>
      </patternFill>
    </fill>
    <fill>
      <patternFill patternType="solid">
        <fgColor indexed="54"/>
      </patternFill>
    </fill>
    <fill>
      <patternFill patternType="solid">
        <fgColor indexed="44"/>
        <bgColor indexed="64"/>
      </patternFill>
    </fill>
    <fill>
      <patternFill patternType="solid">
        <fgColor indexed="44"/>
      </patternFill>
    </fill>
    <fill>
      <patternFill patternType="solid">
        <fgColor indexed="26"/>
      </patternFill>
    </fill>
    <fill>
      <patternFill patternType="solid">
        <fgColor indexed="41"/>
        <bgColor indexed="64"/>
      </patternFill>
    </fill>
    <fill>
      <patternFill patternType="solid">
        <fgColor indexed="15"/>
        <bgColor indexed="13"/>
      </patternFill>
    </fill>
    <fill>
      <patternFill patternType="solid">
        <fgColor indexed="15"/>
      </patternFill>
    </fill>
    <fill>
      <patternFill patternType="solid">
        <fgColor rgb="FFEDE7E7"/>
        <bgColor rgb="FF000000"/>
      </patternFill>
    </fill>
    <fill>
      <patternFill patternType="solid">
        <fgColor rgb="FF471306"/>
        <bgColor rgb="FF000000"/>
      </patternFill>
    </fill>
    <fill>
      <patternFill patternType="solid">
        <fgColor theme="0" tint="-0.14999847407452621"/>
        <bgColor indexed="64"/>
      </patternFill>
    </fill>
    <fill>
      <patternFill patternType="solid">
        <fgColor theme="6"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0.14999847407452621"/>
        <bgColor rgb="FF000000"/>
      </patternFill>
    </fill>
    <fill>
      <patternFill patternType="solid">
        <fgColor rgb="FF471406"/>
        <bgColor rgb="FF000000"/>
      </patternFill>
    </fill>
  </fills>
  <borders count="41">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theme="4"/>
      </top>
      <bottom style="double">
        <color theme="4"/>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107">
    <xf numFmtId="0" fontId="0" fillId="0" borderId="0"/>
    <xf numFmtId="0" fontId="14" fillId="0" borderId="0"/>
    <xf numFmtId="43" fontId="13" fillId="0" borderId="0" applyFont="0" applyFill="0" applyBorder="0" applyAlignment="0" applyProtection="0"/>
    <xf numFmtId="43" fontId="13" fillId="0" borderId="0" applyFont="0" applyFill="0" applyBorder="0" applyAlignment="0" applyProtection="0"/>
    <xf numFmtId="164" fontId="1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4" fillId="0" borderId="0" applyFont="0" applyFill="0" applyBorder="0" applyAlignment="0" applyProtection="0"/>
    <xf numFmtId="0" fontId="12" fillId="0" borderId="0"/>
    <xf numFmtId="0" fontId="12" fillId="0" borderId="0"/>
    <xf numFmtId="0" fontId="12" fillId="0" borderId="0"/>
    <xf numFmtId="0" fontId="12" fillId="0" borderId="0"/>
    <xf numFmtId="0" fontId="14" fillId="0" borderId="0"/>
    <xf numFmtId="0" fontId="14" fillId="0" borderId="0"/>
    <xf numFmtId="0" fontId="14" fillId="0" borderId="0"/>
    <xf numFmtId="0" fontId="14"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165" fontId="14" fillId="0" borderId="0"/>
    <xf numFmtId="43" fontId="18" fillId="0" borderId="0" applyFont="0" applyFill="0" applyBorder="0" applyAlignment="0" applyProtection="0"/>
    <xf numFmtId="0" fontId="20" fillId="0" borderId="0" applyNumberFormat="0" applyFill="0" applyBorder="0" applyAlignment="0" applyProtection="0"/>
    <xf numFmtId="2" fontId="20" fillId="0" borderId="0" applyFill="0" applyBorder="0" applyAlignment="0" applyProtection="0"/>
    <xf numFmtId="0" fontId="21" fillId="0" borderId="0" applyNumberFormat="0" applyFill="0" applyBorder="0" applyAlignment="0" applyProtection="0"/>
    <xf numFmtId="0" fontId="22" fillId="0" borderId="0" applyNumberFormat="0" applyFill="0" applyBorder="0" applyProtection="0">
      <alignment horizontal="center"/>
    </xf>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2" fillId="0" borderId="0"/>
    <xf numFmtId="0" fontId="14" fillId="0" borderId="0"/>
    <xf numFmtId="0" fontId="14" fillId="0" borderId="0"/>
    <xf numFmtId="0" fontId="14" fillId="0" borderId="0"/>
    <xf numFmtId="0" fontId="14"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9" fillId="0" borderId="0"/>
    <xf numFmtId="0" fontId="19" fillId="0" borderId="0"/>
    <xf numFmtId="0" fontId="19" fillId="0" borderId="0"/>
    <xf numFmtId="0" fontId="19" fillId="0" borderId="0"/>
    <xf numFmtId="0" fontId="12" fillId="0" borderId="0"/>
    <xf numFmtId="0" fontId="12" fillId="0" borderId="0"/>
    <xf numFmtId="0" fontId="12" fillId="0" borderId="0"/>
    <xf numFmtId="0" fontId="14" fillId="0" borderId="0"/>
    <xf numFmtId="0" fontId="12" fillId="0" borderId="0"/>
    <xf numFmtId="0" fontId="12" fillId="0" borderId="0"/>
    <xf numFmtId="0" fontId="14"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8" fillId="0" borderId="0"/>
    <xf numFmtId="0" fontId="18" fillId="0" borderId="0"/>
    <xf numFmtId="0" fontId="14" fillId="0" borderId="0"/>
    <xf numFmtId="0" fontId="12" fillId="0" borderId="0"/>
    <xf numFmtId="0" fontId="18" fillId="0" borderId="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43" fontId="11" fillId="0" borderId="0" applyFont="0" applyFill="0" applyBorder="0" applyAlignment="0" applyProtection="0"/>
    <xf numFmtId="0" fontId="10" fillId="0" borderId="0"/>
    <xf numFmtId="9" fontId="14" fillId="0" borderId="0" applyFont="0" applyFill="0" applyBorder="0" applyAlignment="0" applyProtection="0"/>
    <xf numFmtId="4" fontId="26" fillId="17" borderId="16" applyNumberFormat="0" applyProtection="0">
      <alignment horizontal="left" vertical="center" indent="1"/>
    </xf>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27" fillId="18" borderId="0" applyNumberFormat="0" applyBorder="0" applyAlignment="0" applyProtection="0"/>
    <xf numFmtId="0" fontId="28" fillId="19" borderId="17" applyNumberFormat="0" applyAlignment="0" applyProtection="0"/>
    <xf numFmtId="0" fontId="29" fillId="20" borderId="18" applyNumberFormat="0" applyAlignment="0" applyProtection="0"/>
    <xf numFmtId="0" fontId="30" fillId="0" borderId="19" applyNumberFormat="0" applyFill="0" applyAlignment="0" applyProtection="0"/>
    <xf numFmtId="0" fontId="31" fillId="0" borderId="0" applyNumberFormat="0" applyFill="0" applyBorder="0" applyAlignment="0" applyProtection="0"/>
    <xf numFmtId="0" fontId="32" fillId="21" borderId="17" applyNumberFormat="0" applyAlignment="0" applyProtection="0"/>
    <xf numFmtId="0" fontId="33" fillId="22"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0" fontId="34" fillId="21"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4" fillId="0" borderId="0"/>
    <xf numFmtId="0" fontId="14" fillId="0" borderId="0"/>
    <xf numFmtId="0" fontId="1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4" fillId="23" borderId="20" applyNumberFormat="0" applyFont="0" applyAlignment="0" applyProtection="0"/>
    <xf numFmtId="0" fontId="14" fillId="23" borderId="20"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0" fontId="10" fillId="2" borderId="1" applyNumberFormat="0" applyFont="0" applyAlignment="0" applyProtection="0"/>
    <xf numFmtId="9" fontId="14" fillId="0" borderId="0" applyFont="0" applyFill="0" applyBorder="0" applyAlignment="0" applyProtection="0"/>
    <xf numFmtId="0" fontId="35" fillId="19" borderId="21" applyNumberFormat="0" applyAlignment="0" applyProtection="0"/>
    <xf numFmtId="4" fontId="36" fillId="24" borderId="16" applyNumberFormat="0" applyProtection="0">
      <alignment vertical="center"/>
    </xf>
    <xf numFmtId="4" fontId="36" fillId="24" borderId="16" applyNumberFormat="0" applyProtection="0">
      <alignment vertical="center"/>
    </xf>
    <xf numFmtId="4" fontId="37" fillId="25" borderId="16" applyNumberFormat="0" applyProtection="0">
      <alignment horizontal="center" vertical="center" wrapText="1"/>
    </xf>
    <xf numFmtId="4" fontId="38" fillId="24" borderId="16" applyNumberFormat="0" applyProtection="0">
      <alignment vertical="center"/>
    </xf>
    <xf numFmtId="4" fontId="38" fillId="24" borderId="16" applyNumberFormat="0" applyProtection="0">
      <alignment vertical="center"/>
    </xf>
    <xf numFmtId="4" fontId="39" fillId="26" borderId="16" applyNumberFormat="0" applyProtection="0">
      <alignment horizontal="center" vertical="center" wrapText="1"/>
    </xf>
    <xf numFmtId="4" fontId="36" fillId="24" borderId="16" applyNumberFormat="0" applyProtection="0">
      <alignment horizontal="left" vertical="center" indent="1"/>
    </xf>
    <xf numFmtId="4" fontId="36" fillId="24" borderId="16" applyNumberFormat="0" applyProtection="0">
      <alignment horizontal="left" vertical="center" indent="1"/>
    </xf>
    <xf numFmtId="4" fontId="40" fillId="25" borderId="16" applyNumberFormat="0" applyProtection="0">
      <alignment horizontal="left" vertical="center" wrapText="1"/>
    </xf>
    <xf numFmtId="0" fontId="36" fillId="24" borderId="16" applyNumberFormat="0" applyProtection="0">
      <alignment horizontal="left" vertical="top" indent="1"/>
    </xf>
    <xf numFmtId="4" fontId="36" fillId="17" borderId="0" applyNumberFormat="0" applyProtection="0">
      <alignment horizontal="left" vertical="center" indent="1"/>
    </xf>
    <xf numFmtId="4" fontId="36" fillId="17" borderId="0" applyNumberFormat="0" applyProtection="0">
      <alignment horizontal="left" vertical="center" indent="1"/>
    </xf>
    <xf numFmtId="4" fontId="41" fillId="27" borderId="0" applyNumberFormat="0" applyProtection="0">
      <alignment horizontal="left" vertical="center" wrapText="1"/>
    </xf>
    <xf numFmtId="4" fontId="26" fillId="28" borderId="16" applyNumberFormat="0" applyProtection="0">
      <alignment horizontal="right" vertical="center"/>
    </xf>
    <xf numFmtId="4" fontId="26" fillId="28" borderId="16" applyNumberFormat="0" applyProtection="0">
      <alignment horizontal="right" vertical="center"/>
    </xf>
    <xf numFmtId="4" fontId="42" fillId="29" borderId="16" applyNumberFormat="0" applyProtection="0">
      <alignment horizontal="right" vertical="center"/>
    </xf>
    <xf numFmtId="4" fontId="26" fillId="30" borderId="16" applyNumberFormat="0" applyProtection="0">
      <alignment horizontal="right" vertical="center"/>
    </xf>
    <xf numFmtId="4" fontId="26" fillId="30" borderId="16" applyNumberFormat="0" applyProtection="0">
      <alignment horizontal="right" vertical="center"/>
    </xf>
    <xf numFmtId="4" fontId="42" fillId="31" borderId="16" applyNumberFormat="0" applyProtection="0">
      <alignment horizontal="right" vertical="center"/>
    </xf>
    <xf numFmtId="4" fontId="26" fillId="32" borderId="16" applyNumberFormat="0" applyProtection="0">
      <alignment horizontal="right" vertical="center"/>
    </xf>
    <xf numFmtId="4" fontId="26" fillId="32" borderId="16" applyNumberFormat="0" applyProtection="0">
      <alignment horizontal="right" vertical="center"/>
    </xf>
    <xf numFmtId="4" fontId="42" fillId="33" borderId="16" applyNumberFormat="0" applyProtection="0">
      <alignment horizontal="right" vertical="center"/>
    </xf>
    <xf numFmtId="4" fontId="26" fillId="34" borderId="16" applyNumberFormat="0" applyProtection="0">
      <alignment horizontal="right" vertical="center"/>
    </xf>
    <xf numFmtId="4" fontId="26" fillId="34" borderId="16" applyNumberFormat="0" applyProtection="0">
      <alignment horizontal="right" vertical="center"/>
    </xf>
    <xf numFmtId="4" fontId="42" fillId="35" borderId="16" applyNumberFormat="0" applyProtection="0">
      <alignment horizontal="right" vertical="center"/>
    </xf>
    <xf numFmtId="4" fontId="26" fillId="36" borderId="16" applyNumberFormat="0" applyProtection="0">
      <alignment horizontal="right" vertical="center"/>
    </xf>
    <xf numFmtId="4" fontId="26" fillId="36" borderId="16" applyNumberFormat="0" applyProtection="0">
      <alignment horizontal="right" vertical="center"/>
    </xf>
    <xf numFmtId="4" fontId="42" fillId="37" borderId="16" applyNumberFormat="0" applyProtection="0">
      <alignment horizontal="right" vertical="center"/>
    </xf>
    <xf numFmtId="4" fontId="26" fillId="25" borderId="16" applyNumberFormat="0" applyProtection="0">
      <alignment horizontal="right" vertical="center"/>
    </xf>
    <xf numFmtId="4" fontId="26" fillId="25" borderId="16" applyNumberFormat="0" applyProtection="0">
      <alignment horizontal="right" vertical="center"/>
    </xf>
    <xf numFmtId="4" fontId="42" fillId="38" borderId="16" applyNumberFormat="0" applyProtection="0">
      <alignment horizontal="right" vertical="center"/>
    </xf>
    <xf numFmtId="4" fontId="26" fillId="39" borderId="16" applyNumberFormat="0" applyProtection="0">
      <alignment horizontal="right" vertical="center"/>
    </xf>
    <xf numFmtId="4" fontId="26" fillId="39" borderId="16" applyNumberFormat="0" applyProtection="0">
      <alignment horizontal="right" vertical="center"/>
    </xf>
    <xf numFmtId="4" fontId="42" fillId="40" borderId="16" applyNumberFormat="0" applyProtection="0">
      <alignment horizontal="right" vertical="center"/>
    </xf>
    <xf numFmtId="4" fontId="26" fillId="41" borderId="16" applyNumberFormat="0" applyProtection="0">
      <alignment horizontal="right" vertical="center"/>
    </xf>
    <xf numFmtId="4" fontId="26" fillId="41" borderId="16" applyNumberFormat="0" applyProtection="0">
      <alignment horizontal="right" vertical="center"/>
    </xf>
    <xf numFmtId="4" fontId="42" fillId="42" borderId="16" applyNumberFormat="0" applyProtection="0">
      <alignment horizontal="right" vertical="center"/>
    </xf>
    <xf numFmtId="4" fontId="26" fillId="43" borderId="16" applyNumberFormat="0" applyProtection="0">
      <alignment horizontal="right" vertical="center"/>
    </xf>
    <xf numFmtId="4" fontId="26" fillId="43" borderId="16" applyNumberFormat="0" applyProtection="0">
      <alignment horizontal="right" vertical="center"/>
    </xf>
    <xf numFmtId="4" fontId="42" fillId="44" borderId="16" applyNumberFormat="0" applyProtection="0">
      <alignment horizontal="right" vertical="center"/>
    </xf>
    <xf numFmtId="4" fontId="36" fillId="45" borderId="22" applyNumberFormat="0" applyProtection="0">
      <alignment horizontal="left" vertical="center" indent="1"/>
    </xf>
    <xf numFmtId="4" fontId="36" fillId="45" borderId="22" applyNumberFormat="0" applyProtection="0">
      <alignment horizontal="left" vertical="center" indent="1"/>
    </xf>
    <xf numFmtId="4" fontId="43" fillId="45" borderId="20" applyNumberFormat="0" applyProtection="0">
      <alignment horizontal="left" vertical="center" indent="1"/>
    </xf>
    <xf numFmtId="4" fontId="26" fillId="46" borderId="0" applyNumberFormat="0" applyProtection="0">
      <alignment horizontal="left" vertical="center" indent="1"/>
    </xf>
    <xf numFmtId="4" fontId="26" fillId="46" borderId="0" applyNumberFormat="0" applyProtection="0">
      <alignment horizontal="left" vertical="center" indent="1"/>
    </xf>
    <xf numFmtId="4" fontId="43" fillId="47" borderId="0" applyNumberFormat="0" applyProtection="0">
      <alignment horizontal="left" vertical="center" indent="1"/>
    </xf>
    <xf numFmtId="4" fontId="44" fillId="48" borderId="0" applyNumberFormat="0" applyProtection="0">
      <alignment horizontal="left" vertical="center" indent="1"/>
    </xf>
    <xf numFmtId="4" fontId="44" fillId="48" borderId="0" applyNumberFormat="0" applyProtection="0">
      <alignment horizontal="left" vertical="center" indent="1"/>
    </xf>
    <xf numFmtId="4" fontId="44" fillId="48" borderId="0" applyNumberFormat="0" applyProtection="0">
      <alignment horizontal="left" vertical="center" indent="1"/>
    </xf>
    <xf numFmtId="4" fontId="44" fillId="48" borderId="0" applyNumberFormat="0" applyProtection="0">
      <alignment horizontal="left" vertical="center" indent="1"/>
    </xf>
    <xf numFmtId="4" fontId="44" fillId="48" borderId="0" applyNumberFormat="0" applyProtection="0">
      <alignment horizontal="left" vertical="center" indent="1"/>
    </xf>
    <xf numFmtId="4" fontId="26" fillId="17" borderId="16" applyNumberFormat="0" applyProtection="0">
      <alignment horizontal="right" vertical="center"/>
    </xf>
    <xf numFmtId="4" fontId="26" fillId="17" borderId="16" applyNumberFormat="0" applyProtection="0">
      <alignment horizontal="right" vertical="center"/>
    </xf>
    <xf numFmtId="4" fontId="42" fillId="49" borderId="16" applyNumberFormat="0" applyProtection="0">
      <alignment horizontal="right" vertical="center"/>
    </xf>
    <xf numFmtId="4" fontId="26" fillId="46"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26" fillId="46" borderId="0" applyNumberFormat="0" applyProtection="0">
      <alignment horizontal="left" vertical="center" indent="1"/>
    </xf>
    <xf numFmtId="4" fontId="26" fillId="46"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26" fillId="46" borderId="0" applyNumberFormat="0" applyProtection="0">
      <alignment horizontal="left" vertical="center" indent="1"/>
    </xf>
    <xf numFmtId="4" fontId="26" fillId="46"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26" fillId="46" borderId="0" applyNumberFormat="0" applyProtection="0">
      <alignment horizontal="left" vertical="center" indent="1"/>
    </xf>
    <xf numFmtId="4" fontId="26" fillId="46"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26" fillId="17"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26" fillId="17" borderId="0" applyNumberFormat="0" applyProtection="0">
      <alignment horizontal="left" vertical="center" indent="1"/>
    </xf>
    <xf numFmtId="4" fontId="26" fillId="17"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26" fillId="17" borderId="0" applyNumberFormat="0" applyProtection="0">
      <alignment horizontal="left" vertical="center" indent="1"/>
    </xf>
    <xf numFmtId="4" fontId="26" fillId="17"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26" fillId="17" borderId="0" applyNumberFormat="0" applyProtection="0">
      <alignment horizontal="left" vertical="center" indent="1"/>
    </xf>
    <xf numFmtId="4" fontId="26" fillId="17"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4" fontId="14" fillId="0" borderId="0" applyNumberFormat="0" applyProtection="0">
      <alignment horizontal="left" vertical="center" indent="1"/>
    </xf>
    <xf numFmtId="0" fontId="14" fillId="48" borderId="16" applyNumberFormat="0" applyProtection="0">
      <alignment horizontal="left" vertical="center" indent="1"/>
    </xf>
    <xf numFmtId="0" fontId="14" fillId="48" borderId="16" applyNumberFormat="0" applyProtection="0">
      <alignment horizontal="left" vertical="center" indent="1"/>
    </xf>
    <xf numFmtId="0" fontId="14" fillId="48" borderId="16" applyNumberFormat="0" applyProtection="0">
      <alignment horizontal="left" vertical="center" indent="1"/>
    </xf>
    <xf numFmtId="0" fontId="14" fillId="48" borderId="16" applyNumberFormat="0" applyProtection="0">
      <alignment horizontal="left" vertical="center" indent="1"/>
    </xf>
    <xf numFmtId="0" fontId="14" fillId="48" borderId="16" applyNumberFormat="0" applyProtection="0">
      <alignment horizontal="left" vertical="top" indent="1"/>
    </xf>
    <xf numFmtId="0" fontId="14" fillId="48" borderId="16" applyNumberFormat="0" applyProtection="0">
      <alignment horizontal="left" vertical="top" indent="1"/>
    </xf>
    <xf numFmtId="0" fontId="14" fillId="48" borderId="16" applyNumberFormat="0" applyProtection="0">
      <alignment horizontal="left" vertical="top" indent="1"/>
    </xf>
    <xf numFmtId="0" fontId="14" fillId="48" borderId="16" applyNumberFormat="0" applyProtection="0">
      <alignment horizontal="left" vertical="top" indent="1"/>
    </xf>
    <xf numFmtId="0" fontId="14" fillId="17" borderId="16" applyNumberFormat="0" applyProtection="0">
      <alignment horizontal="left" vertical="center" indent="1"/>
    </xf>
    <xf numFmtId="0" fontId="14" fillId="17" borderId="16" applyNumberFormat="0" applyProtection="0">
      <alignment horizontal="left" vertical="center" indent="1"/>
    </xf>
    <xf numFmtId="0" fontId="14" fillId="17" borderId="16" applyNumberFormat="0" applyProtection="0">
      <alignment horizontal="left" vertical="center" indent="1"/>
    </xf>
    <xf numFmtId="0" fontId="14" fillId="17" borderId="16" applyNumberFormat="0" applyProtection="0">
      <alignment horizontal="left" vertical="center" indent="1"/>
    </xf>
    <xf numFmtId="0" fontId="14" fillId="17" borderId="16" applyNumberFormat="0" applyProtection="0">
      <alignment horizontal="left" vertical="top" indent="1"/>
    </xf>
    <xf numFmtId="0" fontId="14" fillId="17" borderId="16" applyNumberFormat="0" applyProtection="0">
      <alignment horizontal="left" vertical="top" indent="1"/>
    </xf>
    <xf numFmtId="0" fontId="14" fillId="17" borderId="16" applyNumberFormat="0" applyProtection="0">
      <alignment horizontal="left" vertical="top" indent="1"/>
    </xf>
    <xf numFmtId="0" fontId="14" fillId="17" borderId="16" applyNumberFormat="0" applyProtection="0">
      <alignment horizontal="left" vertical="top" indent="1"/>
    </xf>
    <xf numFmtId="0" fontId="14" fillId="50" borderId="16" applyNumberFormat="0" applyProtection="0">
      <alignment horizontal="left" vertical="center" indent="1"/>
    </xf>
    <xf numFmtId="0" fontId="14" fillId="50" borderId="16" applyNumberFormat="0" applyProtection="0">
      <alignment horizontal="left" vertical="center" indent="1"/>
    </xf>
    <xf numFmtId="0" fontId="14" fillId="50" borderId="16" applyNumberFormat="0" applyProtection="0">
      <alignment horizontal="left" vertical="center" indent="1"/>
    </xf>
    <xf numFmtId="0" fontId="14" fillId="50" borderId="16" applyNumberFormat="0" applyProtection="0">
      <alignment horizontal="left" vertical="center" indent="1"/>
    </xf>
    <xf numFmtId="0" fontId="14" fillId="50" borderId="16" applyNumberFormat="0" applyProtection="0">
      <alignment horizontal="left" vertical="top" indent="1"/>
    </xf>
    <xf numFmtId="0" fontId="14" fillId="50" borderId="16" applyNumberFormat="0" applyProtection="0">
      <alignment horizontal="left" vertical="top" indent="1"/>
    </xf>
    <xf numFmtId="0" fontId="14" fillId="50" borderId="16" applyNumberFormat="0" applyProtection="0">
      <alignment horizontal="left" vertical="top" indent="1"/>
    </xf>
    <xf numFmtId="0" fontId="14" fillId="50" borderId="16" applyNumberFormat="0" applyProtection="0">
      <alignment horizontal="left" vertical="top" indent="1"/>
    </xf>
    <xf numFmtId="0" fontId="14" fillId="46" borderId="16" applyNumberFormat="0" applyProtection="0">
      <alignment horizontal="left" vertical="center" indent="1"/>
    </xf>
    <xf numFmtId="0" fontId="14" fillId="46" borderId="16" applyNumberFormat="0" applyProtection="0">
      <alignment horizontal="left" vertical="center" indent="1"/>
    </xf>
    <xf numFmtId="0" fontId="14" fillId="46" borderId="16" applyNumberFormat="0" applyProtection="0">
      <alignment horizontal="left" vertical="center" indent="1"/>
    </xf>
    <xf numFmtId="0" fontId="14" fillId="46" borderId="16" applyNumberFormat="0" applyProtection="0">
      <alignment horizontal="left" vertical="center" indent="1"/>
    </xf>
    <xf numFmtId="0" fontId="14" fillId="46" borderId="16" applyNumberFormat="0" applyProtection="0">
      <alignment horizontal="left" vertical="top" indent="1"/>
    </xf>
    <xf numFmtId="0" fontId="14" fillId="46" borderId="16" applyNumberFormat="0" applyProtection="0">
      <alignment horizontal="left" vertical="top" indent="1"/>
    </xf>
    <xf numFmtId="0" fontId="14" fillId="46" borderId="16" applyNumberFormat="0" applyProtection="0">
      <alignment horizontal="left" vertical="top" indent="1"/>
    </xf>
    <xf numFmtId="0" fontId="14" fillId="46" borderId="16" applyNumberFormat="0" applyProtection="0">
      <alignment horizontal="left" vertical="top" indent="1"/>
    </xf>
    <xf numFmtId="0" fontId="14" fillId="27" borderId="13" applyNumberFormat="0">
      <protection locked="0"/>
    </xf>
    <xf numFmtId="0" fontId="14" fillId="27" borderId="13" applyNumberFormat="0">
      <protection locked="0"/>
    </xf>
    <xf numFmtId="0" fontId="14" fillId="27" borderId="13" applyNumberFormat="0">
      <protection locked="0"/>
    </xf>
    <xf numFmtId="0" fontId="14" fillId="27" borderId="13" applyNumberFormat="0">
      <protection locked="0"/>
    </xf>
    <xf numFmtId="4" fontId="26" fillId="51" borderId="16" applyNumberFormat="0" applyProtection="0">
      <alignment vertical="center"/>
    </xf>
    <xf numFmtId="4" fontId="26" fillId="51" borderId="16" applyNumberFormat="0" applyProtection="0">
      <alignment vertical="center"/>
    </xf>
    <xf numFmtId="4" fontId="42" fillId="52" borderId="16" applyNumberFormat="0" applyProtection="0">
      <alignment vertical="center"/>
    </xf>
    <xf numFmtId="4" fontId="45" fillId="51" borderId="16" applyNumberFormat="0" applyProtection="0">
      <alignment vertical="center"/>
    </xf>
    <xf numFmtId="4" fontId="45" fillId="51" borderId="16" applyNumberFormat="0" applyProtection="0">
      <alignment vertical="center"/>
    </xf>
    <xf numFmtId="4" fontId="46" fillId="52" borderId="16" applyNumberFormat="0" applyProtection="0">
      <alignment vertical="center"/>
    </xf>
    <xf numFmtId="4" fontId="26" fillId="51" borderId="16" applyNumberFormat="0" applyProtection="0">
      <alignment horizontal="left" vertical="center" indent="1"/>
    </xf>
    <xf numFmtId="4" fontId="26" fillId="51" borderId="16" applyNumberFormat="0" applyProtection="0">
      <alignment horizontal="left" vertical="center" indent="1"/>
    </xf>
    <xf numFmtId="4" fontId="44" fillId="49" borderId="23" applyNumberFormat="0" applyProtection="0">
      <alignment horizontal="left" vertical="center" indent="1"/>
    </xf>
    <xf numFmtId="0" fontId="26" fillId="51" borderId="16" applyNumberFormat="0" applyProtection="0">
      <alignment horizontal="left" vertical="top" indent="1"/>
    </xf>
    <xf numFmtId="4" fontId="26" fillId="46" borderId="16" applyNumberFormat="0" applyProtection="0">
      <alignment horizontal="right" vertical="center"/>
    </xf>
    <xf numFmtId="4" fontId="26" fillId="46" borderId="16" applyNumberFormat="0" applyProtection="0">
      <alignment horizontal="right" vertical="center"/>
    </xf>
    <xf numFmtId="4" fontId="47" fillId="27" borderId="24" applyNumberFormat="0" applyProtection="0">
      <alignment horizontal="center" vertical="center" wrapText="1"/>
    </xf>
    <xf numFmtId="4" fontId="45" fillId="46" borderId="16" applyNumberFormat="0" applyProtection="0">
      <alignment horizontal="right" vertical="center"/>
    </xf>
    <xf numFmtId="4" fontId="45" fillId="46" borderId="16" applyNumberFormat="0" applyProtection="0">
      <alignment horizontal="right" vertical="center"/>
    </xf>
    <xf numFmtId="4" fontId="46" fillId="52" borderId="16" applyNumberFormat="0" applyProtection="0">
      <alignment horizontal="center" vertical="center" wrapText="1"/>
    </xf>
    <xf numFmtId="4" fontId="26" fillId="17" borderId="16" applyNumberFormat="0" applyProtection="0">
      <alignment horizontal="left" vertical="center" indent="1"/>
    </xf>
    <xf numFmtId="4" fontId="48" fillId="53" borderId="24" applyNumberFormat="0" applyProtection="0">
      <alignment horizontal="left" vertical="center" wrapText="1"/>
    </xf>
    <xf numFmtId="0" fontId="26" fillId="17" borderId="16" applyNumberFormat="0" applyProtection="0">
      <alignment horizontal="left" vertical="top" indent="1"/>
    </xf>
    <xf numFmtId="4" fontId="49" fillId="54" borderId="0" applyNumberFormat="0" applyProtection="0">
      <alignment horizontal="left" vertical="center" indent="1"/>
    </xf>
    <xf numFmtId="4" fontId="49" fillId="54" borderId="0" applyNumberFormat="0" applyProtection="0">
      <alignment horizontal="left" vertical="center" indent="1"/>
    </xf>
    <xf numFmtId="4" fontId="49" fillId="54" borderId="0" applyNumberFormat="0" applyProtection="0">
      <alignment horizontal="left" vertical="center" indent="1"/>
    </xf>
    <xf numFmtId="4" fontId="49" fillId="54" borderId="0" applyNumberFormat="0" applyProtection="0">
      <alignment horizontal="left" vertical="center" indent="1"/>
    </xf>
    <xf numFmtId="4" fontId="49" fillId="54" borderId="0" applyNumberFormat="0" applyProtection="0">
      <alignment horizontal="left" vertical="center" indent="1"/>
    </xf>
    <xf numFmtId="4" fontId="50" fillId="46" borderId="16" applyNumberFormat="0" applyProtection="0">
      <alignment horizontal="right" vertical="center"/>
    </xf>
    <xf numFmtId="4" fontId="50" fillId="46" borderId="16" applyNumberFormat="0" applyProtection="0">
      <alignment horizontal="right" vertical="center"/>
    </xf>
    <xf numFmtId="4" fontId="51" fillId="52" borderId="16" applyNumberFormat="0" applyProtection="0">
      <alignment horizontal="right" vertical="center"/>
    </xf>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5" applyNumberFormat="0" applyFill="0" applyAlignment="0" applyProtection="0"/>
    <xf numFmtId="0" fontId="56" fillId="0" borderId="26" applyNumberFormat="0" applyFill="0" applyAlignment="0" applyProtection="0"/>
    <xf numFmtId="0" fontId="31" fillId="0" borderId="27" applyNumberFormat="0" applyFill="0" applyAlignment="0" applyProtection="0"/>
    <xf numFmtId="0" fontId="23" fillId="0" borderId="0" applyNumberFormat="0" applyFill="0" applyBorder="0" applyAlignment="0" applyProtection="0"/>
    <xf numFmtId="0" fontId="57" fillId="0" borderId="28" applyNumberFormat="0" applyFill="0" applyAlignment="0" applyProtection="0"/>
    <xf numFmtId="0" fontId="20" fillId="0" borderId="14" applyNumberFormat="0" applyFill="0" applyAlignment="0" applyProtection="0"/>
    <xf numFmtId="0" fontId="24" fillId="0" borderId="15" applyNumberFormat="0" applyFill="0" applyAlignment="0" applyProtection="0"/>
    <xf numFmtId="0" fontId="58" fillId="0" borderId="0"/>
    <xf numFmtId="43" fontId="14" fillId="0" borderId="0" applyFont="0" applyFill="0" applyBorder="0" applyAlignment="0" applyProtection="0"/>
    <xf numFmtId="0" fontId="58" fillId="0" borderId="0"/>
    <xf numFmtId="0" fontId="10" fillId="0" borderId="0"/>
    <xf numFmtId="0" fontId="18" fillId="0" borderId="0"/>
    <xf numFmtId="0" fontId="10" fillId="0" borderId="0"/>
    <xf numFmtId="0" fontId="9"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61" fillId="0" borderId="0"/>
    <xf numFmtId="0" fontId="6" fillId="0" borderId="0"/>
    <xf numFmtId="0" fontId="61" fillId="0" borderId="0"/>
    <xf numFmtId="0" fontId="61" fillId="0" borderId="0"/>
    <xf numFmtId="0" fontId="6" fillId="0" borderId="0"/>
    <xf numFmtId="0" fontId="6" fillId="0" borderId="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67" fillId="58" borderId="0" applyNumberFormat="0" applyBorder="0" applyAlignment="0" applyProtection="0"/>
    <xf numFmtId="0" fontId="67" fillId="59" borderId="0" applyNumberFormat="0" applyBorder="0" applyAlignment="0" applyProtection="0"/>
    <xf numFmtId="0" fontId="67" fillId="60" borderId="0" applyNumberFormat="0" applyBorder="0" applyAlignment="0" applyProtection="0"/>
    <xf numFmtId="43" fontId="5"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14"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14" fillId="0" borderId="0"/>
    <xf numFmtId="0" fontId="14" fillId="0" borderId="0"/>
    <xf numFmtId="0" fontId="14" fillId="0" borderId="0"/>
    <xf numFmtId="0" fontId="14" fillId="0" borderId="0"/>
    <xf numFmtId="0" fontId="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4" fillId="0" borderId="0"/>
    <xf numFmtId="0" fontId="18" fillId="0" borderId="0"/>
    <xf numFmtId="0" fontId="18" fillId="0" borderId="0"/>
    <xf numFmtId="0" fontId="58" fillId="0" borderId="0"/>
    <xf numFmtId="0" fontId="18" fillId="0" borderId="0"/>
    <xf numFmtId="0" fontId="14" fillId="0" borderId="0"/>
    <xf numFmtId="0" fontId="19" fillId="0" borderId="0"/>
    <xf numFmtId="0" fontId="19" fillId="0" borderId="0"/>
    <xf numFmtId="0" fontId="19" fillId="0" borderId="0"/>
    <xf numFmtId="0" fontId="19" fillId="0" borderId="0"/>
    <xf numFmtId="0" fontId="4" fillId="0" borderId="0"/>
    <xf numFmtId="0" fontId="70"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4" fillId="2" borderId="1"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44" fontId="19"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 fillId="0" borderId="0"/>
    <xf numFmtId="0" fontId="62" fillId="0" borderId="0" applyNumberFormat="0" applyFill="0" applyBorder="0" applyAlignment="0" applyProtection="0"/>
    <xf numFmtId="0" fontId="2" fillId="0" borderId="0"/>
    <xf numFmtId="9" fontId="2" fillId="0" borderId="0" applyFont="0" applyFill="0" applyBorder="0" applyAlignment="0" applyProtection="0"/>
    <xf numFmtId="0" fontId="61" fillId="0" borderId="0"/>
    <xf numFmtId="0" fontId="2" fillId="0" borderId="0"/>
    <xf numFmtId="43" fontId="18"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4" fontId="1" fillId="0" borderId="0" applyFont="0" applyFill="0" applyBorder="0" applyAlignment="0" applyProtection="0"/>
  </cellStyleXfs>
  <cellXfs count="218">
    <xf numFmtId="0" fontId="0" fillId="0" borderId="0" xfId="0"/>
    <xf numFmtId="0" fontId="60" fillId="4" borderId="0" xfId="0" applyFont="1" applyFill="1"/>
    <xf numFmtId="0" fontId="71" fillId="0" borderId="0" xfId="0" applyFont="1"/>
    <xf numFmtId="0" fontId="71" fillId="0" borderId="0" xfId="0" applyFont="1" applyAlignment="1">
      <alignment vertical="center"/>
    </xf>
    <xf numFmtId="0" fontId="72" fillId="61" borderId="0" xfId="0" applyFont="1" applyFill="1" applyAlignment="1">
      <alignment vertical="center"/>
    </xf>
    <xf numFmtId="0" fontId="72" fillId="0" borderId="0" xfId="0" applyFont="1" applyAlignment="1">
      <alignment vertical="center"/>
    </xf>
    <xf numFmtId="0" fontId="14" fillId="0" borderId="0" xfId="1" applyProtection="1">
      <protection locked="0"/>
    </xf>
    <xf numFmtId="0" fontId="65" fillId="62" borderId="0" xfId="1095" applyFont="1" applyFill="1" applyAlignment="1">
      <alignment vertical="center"/>
    </xf>
    <xf numFmtId="0" fontId="59" fillId="62" borderId="0" xfId="1095" applyFont="1" applyFill="1" applyAlignment="1">
      <alignment horizontal="right" vertical="center"/>
    </xf>
    <xf numFmtId="0" fontId="65" fillId="62" borderId="0" xfId="1095" applyFont="1" applyFill="1" applyAlignment="1">
      <alignment horizontal="left" vertical="center"/>
    </xf>
    <xf numFmtId="0" fontId="16" fillId="0" borderId="0" xfId="1096" applyFont="1" applyProtection="1">
      <protection locked="0"/>
    </xf>
    <xf numFmtId="0" fontId="59" fillId="62" borderId="0" xfId="1095" applyFont="1" applyFill="1" applyAlignment="1">
      <alignment vertical="center"/>
    </xf>
    <xf numFmtId="0" fontId="15" fillId="3" borderId="34" xfId="1096" applyFont="1" applyFill="1" applyBorder="1" applyAlignment="1" applyProtection="1">
      <alignment horizontal="center" vertical="center" wrapText="1"/>
      <protection locked="0"/>
    </xf>
    <xf numFmtId="0" fontId="15" fillId="0" borderId="38" xfId="1096" applyFont="1" applyBorder="1" applyAlignment="1" applyProtection="1">
      <alignment horizontal="center"/>
      <protection locked="0"/>
    </xf>
    <xf numFmtId="0" fontId="16" fillId="0" borderId="39" xfId="1096" applyFont="1" applyBorder="1" applyProtection="1">
      <protection locked="0"/>
    </xf>
    <xf numFmtId="0" fontId="16" fillId="0" borderId="40" xfId="1096" applyFont="1" applyBorder="1" applyProtection="1">
      <protection locked="0"/>
    </xf>
    <xf numFmtId="0" fontId="15" fillId="0" borderId="29" xfId="1096" applyFont="1" applyBorder="1" applyAlignment="1" applyProtection="1">
      <alignment horizontal="center"/>
      <protection locked="0"/>
    </xf>
    <xf numFmtId="0" fontId="15" fillId="0" borderId="0" xfId="1096" applyFont="1" applyAlignment="1" applyProtection="1">
      <alignment horizontal="center"/>
      <protection locked="0"/>
    </xf>
    <xf numFmtId="0" fontId="16" fillId="0" borderId="30" xfId="1096" applyFont="1" applyBorder="1" applyProtection="1">
      <protection locked="0"/>
    </xf>
    <xf numFmtId="0" fontId="15" fillId="0" borderId="0" xfId="1096" applyFont="1" applyAlignment="1" applyProtection="1">
      <alignment horizontal="left" indent="1"/>
      <protection locked="0"/>
    </xf>
    <xf numFmtId="0" fontId="63" fillId="0" borderId="29" xfId="1097" applyFont="1" applyFill="1" applyBorder="1" applyAlignment="1" applyProtection="1">
      <alignment horizontal="center"/>
      <protection locked="0"/>
    </xf>
    <xf numFmtId="0" fontId="63" fillId="0" borderId="0" xfId="1097" applyFont="1" applyFill="1" applyBorder="1" applyProtection="1">
      <protection locked="0"/>
    </xf>
    <xf numFmtId="0" fontId="63" fillId="0" borderId="29" xfId="1097" applyFont="1" applyBorder="1" applyAlignment="1" applyProtection="1">
      <alignment horizontal="center"/>
      <protection locked="0"/>
    </xf>
    <xf numFmtId="0" fontId="63" fillId="0" borderId="0" xfId="1097" applyFont="1" applyBorder="1" applyProtection="1">
      <protection locked="0"/>
    </xf>
    <xf numFmtId="0" fontId="15" fillId="0" borderId="31" xfId="1096" applyFont="1" applyBorder="1" applyAlignment="1" applyProtection="1">
      <alignment horizontal="center"/>
      <protection locked="0"/>
    </xf>
    <xf numFmtId="0" fontId="16" fillId="0" borderId="33" xfId="1096" applyFont="1" applyBorder="1" applyProtection="1">
      <protection locked="0"/>
    </xf>
    <xf numFmtId="0" fontId="16" fillId="0" borderId="32" xfId="1096" applyFont="1" applyBorder="1" applyProtection="1">
      <protection locked="0"/>
    </xf>
    <xf numFmtId="0" fontId="73" fillId="62" borderId="0" xfId="1095" applyFont="1" applyFill="1" applyAlignment="1">
      <alignment horizontal="right" vertical="center"/>
    </xf>
    <xf numFmtId="0" fontId="17" fillId="62" borderId="0" xfId="1095" applyFont="1" applyFill="1" applyAlignment="1">
      <alignment horizontal="left" vertical="center"/>
    </xf>
    <xf numFmtId="0" fontId="64" fillId="0" borderId="0" xfId="1095" applyFont="1" applyAlignment="1">
      <alignment vertical="center"/>
    </xf>
    <xf numFmtId="0" fontId="74" fillId="55" borderId="0" xfId="1095" applyFont="1" applyFill="1" applyAlignment="1">
      <alignment horizontal="center" vertical="center"/>
    </xf>
    <xf numFmtId="0" fontId="74" fillId="55" borderId="0" xfId="1095" applyFont="1" applyFill="1"/>
    <xf numFmtId="0" fontId="72" fillId="0" borderId="0" xfId="1095" applyFont="1"/>
    <xf numFmtId="0" fontId="64" fillId="0" borderId="0" xfId="1095" applyFont="1"/>
    <xf numFmtId="0" fontId="75" fillId="56" borderId="0" xfId="1095" applyFont="1" applyFill="1"/>
    <xf numFmtId="0" fontId="75" fillId="56" borderId="0" xfId="1095" applyFont="1" applyFill="1" applyAlignment="1">
      <alignment horizontal="center" vertical="center"/>
    </xf>
    <xf numFmtId="0" fontId="75" fillId="56" borderId="0" xfId="1095" applyFont="1" applyFill="1" applyAlignment="1">
      <alignment horizontal="center" vertical="center" wrapText="1"/>
    </xf>
    <xf numFmtId="0" fontId="64" fillId="0" borderId="0" xfId="1095" applyFont="1" applyAlignment="1">
      <alignment horizontal="center" vertical="center"/>
    </xf>
    <xf numFmtId="0" fontId="74" fillId="55" borderId="0" xfId="831" applyFont="1" applyFill="1"/>
    <xf numFmtId="0" fontId="75" fillId="56" borderId="0" xfId="831" applyFont="1" applyFill="1" applyAlignment="1">
      <alignment horizontal="center" vertical="center"/>
    </xf>
    <xf numFmtId="0" fontId="75" fillId="56" borderId="0" xfId="831" applyFont="1" applyFill="1" applyAlignment="1">
      <alignment horizontal="center" vertical="center" wrapText="1"/>
    </xf>
    <xf numFmtId="0" fontId="14" fillId="0" borderId="0" xfId="831" applyFont="1" applyAlignment="1">
      <alignment horizontal="center" vertical="center"/>
    </xf>
    <xf numFmtId="9" fontId="14" fillId="0" borderId="0" xfId="1099" applyFont="1" applyBorder="1"/>
    <xf numFmtId="0" fontId="72" fillId="0" borderId="0" xfId="831" applyFont="1"/>
    <xf numFmtId="0" fontId="14" fillId="0" borderId="0" xfId="831" applyFont="1" applyAlignment="1">
      <alignment wrapText="1"/>
    </xf>
    <xf numFmtId="4" fontId="14" fillId="0" borderId="0" xfId="831" applyNumberFormat="1" applyFont="1"/>
    <xf numFmtId="0" fontId="73" fillId="62" borderId="0" xfId="1100" applyFont="1" applyFill="1" applyAlignment="1">
      <alignment horizontal="right" vertical="center"/>
    </xf>
    <xf numFmtId="0" fontId="17" fillId="62" borderId="0" xfId="1100" applyFont="1" applyFill="1" applyAlignment="1">
      <alignment horizontal="left" vertical="center"/>
    </xf>
    <xf numFmtId="0" fontId="64" fillId="0" borderId="0" xfId="1100" applyFont="1"/>
    <xf numFmtId="0" fontId="74" fillId="55" borderId="0" xfId="1100" applyFont="1" applyFill="1" applyAlignment="1">
      <alignment horizontal="center" vertical="center"/>
    </xf>
    <xf numFmtId="0" fontId="74" fillId="55" borderId="0" xfId="1100" applyFont="1" applyFill="1"/>
    <xf numFmtId="0" fontId="59" fillId="0" borderId="0" xfId="1100" applyFont="1"/>
    <xf numFmtId="0" fontId="75" fillId="56" borderId="0" xfId="1100" applyFont="1" applyFill="1"/>
    <xf numFmtId="0" fontId="72" fillId="0" borderId="0" xfId="1100" applyFont="1"/>
    <xf numFmtId="0" fontId="15" fillId="62" borderId="0" xfId="1100" applyFont="1" applyFill="1" applyAlignment="1">
      <alignment horizontal="left" vertical="center"/>
    </xf>
    <xf numFmtId="0" fontId="64" fillId="0" borderId="0" xfId="1100" applyFont="1" applyAlignment="1">
      <alignment vertical="center"/>
    </xf>
    <xf numFmtId="0" fontId="65" fillId="55" borderId="0" xfId="1100" applyFont="1" applyFill="1"/>
    <xf numFmtId="0" fontId="75" fillId="56" borderId="0" xfId="1100" applyFont="1" applyFill="1" applyAlignment="1">
      <alignment horizontal="center"/>
    </xf>
    <xf numFmtId="0" fontId="75" fillId="56" borderId="0" xfId="1100" applyFont="1" applyFill="1" applyAlignment="1">
      <alignment horizontal="center" vertical="center"/>
    </xf>
    <xf numFmtId="0" fontId="18" fillId="0" borderId="0" xfId="1104" applyFont="1" applyAlignment="1">
      <alignment vertical="center"/>
    </xf>
    <xf numFmtId="0" fontId="25" fillId="0" borderId="0" xfId="1104" applyFont="1"/>
    <xf numFmtId="0" fontId="59" fillId="57" borderId="10" xfId="1104" applyFont="1" applyFill="1" applyBorder="1" applyAlignment="1">
      <alignment vertical="center"/>
    </xf>
    <xf numFmtId="3" fontId="59" fillId="57" borderId="13" xfId="1104" applyNumberFormat="1" applyFont="1" applyFill="1" applyBorder="1" applyAlignment="1">
      <alignment horizontal="right" vertical="center" wrapText="1" indent="1"/>
    </xf>
    <xf numFmtId="0" fontId="18" fillId="0" borderId="0" xfId="1104" applyFont="1"/>
    <xf numFmtId="0" fontId="59" fillId="0" borderId="11" xfId="1104" applyFont="1" applyBorder="1" applyAlignment="1">
      <alignment vertical="center"/>
    </xf>
    <xf numFmtId="0" fontId="59" fillId="0" borderId="11" xfId="1104" applyFont="1" applyBorder="1" applyAlignment="1">
      <alignment horizontal="right" vertical="center"/>
    </xf>
    <xf numFmtId="0" fontId="59" fillId="0" borderId="10" xfId="1104" applyFont="1" applyBorder="1" applyAlignment="1">
      <alignment vertical="center"/>
    </xf>
    <xf numFmtId="3" fontId="59" fillId="0" borderId="13" xfId="1104" applyNumberFormat="1" applyFont="1" applyBorder="1" applyAlignment="1">
      <alignment horizontal="right" vertical="center" wrapText="1" indent="1"/>
    </xf>
    <xf numFmtId="0" fontId="16" fillId="0" borderId="10" xfId="1104" applyFont="1" applyBorder="1" applyAlignment="1">
      <alignment vertical="center"/>
    </xf>
    <xf numFmtId="0" fontId="16" fillId="0" borderId="11" xfId="1104" applyFont="1" applyBorder="1" applyAlignment="1">
      <alignment horizontal="left" vertical="center" indent="1"/>
    </xf>
    <xf numFmtId="3" fontId="64" fillId="0" borderId="13" xfId="1104" applyNumberFormat="1" applyFont="1" applyBorder="1" applyAlignment="1">
      <alignment horizontal="right" vertical="center" wrapText="1" indent="1"/>
    </xf>
    <xf numFmtId="0" fontId="18" fillId="0" borderId="10" xfId="1104" applyFont="1" applyBorder="1"/>
    <xf numFmtId="0" fontId="64" fillId="0" borderId="12" xfId="1104" applyFont="1" applyBorder="1" applyAlignment="1">
      <alignment horizontal="left" vertical="center" wrapText="1" indent="1"/>
    </xf>
    <xf numFmtId="0" fontId="64" fillId="0" borderId="10" xfId="1104" applyFont="1" applyBorder="1" applyAlignment="1">
      <alignment horizontal="left" vertical="center"/>
    </xf>
    <xf numFmtId="0" fontId="64" fillId="0" borderId="11" xfId="1104" applyFont="1" applyBorder="1" applyAlignment="1">
      <alignment horizontal="left" vertical="center" indent="1"/>
    </xf>
    <xf numFmtId="0" fontId="64" fillId="0" borderId="11" xfId="1104" applyFont="1" applyBorder="1" applyAlignment="1">
      <alignment horizontal="left" vertical="center" wrapText="1"/>
    </xf>
    <xf numFmtId="4" fontId="64" fillId="0" borderId="11" xfId="1104" applyNumberFormat="1" applyFont="1" applyBorder="1" applyAlignment="1">
      <alignment horizontal="right" vertical="center" wrapText="1" indent="1"/>
    </xf>
    <xf numFmtId="0" fontId="16" fillId="0" borderId="10" xfId="1104" applyFont="1" applyBorder="1" applyAlignment="1">
      <alignment horizontal="left" vertical="center"/>
    </xf>
    <xf numFmtId="0" fontId="16" fillId="0" borderId="10" xfId="1104" applyFont="1" applyBorder="1" applyAlignment="1">
      <alignment horizontal="left"/>
    </xf>
    <xf numFmtId="3" fontId="64" fillId="0" borderId="13" xfId="1104" applyNumberFormat="1" applyFont="1" applyBorder="1" applyAlignment="1">
      <alignment horizontal="right" vertical="center" indent="1"/>
    </xf>
    <xf numFmtId="0" fontId="64" fillId="0" borderId="11" xfId="1104" applyFont="1" applyBorder="1" applyAlignment="1">
      <alignment horizontal="left" vertical="center"/>
    </xf>
    <xf numFmtId="4" fontId="64" fillId="0" borderId="3" xfId="1104" applyNumberFormat="1" applyFont="1" applyBorder="1" applyAlignment="1">
      <alignment horizontal="right" vertical="center" indent="1"/>
    </xf>
    <xf numFmtId="0" fontId="59" fillId="57" borderId="13" xfId="1104" applyFont="1" applyFill="1" applyBorder="1" applyAlignment="1">
      <alignment vertical="center"/>
    </xf>
    <xf numFmtId="0" fontId="18" fillId="0" borderId="0" xfId="1104" applyFont="1" applyAlignment="1">
      <alignment horizontal="center" vertical="center"/>
    </xf>
    <xf numFmtId="0" fontId="59" fillId="57" borderId="7" xfId="1104" applyFont="1" applyFill="1" applyBorder="1" applyAlignment="1">
      <alignment vertical="center"/>
    </xf>
    <xf numFmtId="3" fontId="59" fillId="57" borderId="13" xfId="1104" applyNumberFormat="1" applyFont="1" applyFill="1" applyBorder="1" applyAlignment="1">
      <alignment horizontal="right" vertical="center"/>
    </xf>
    <xf numFmtId="0" fontId="18" fillId="0" borderId="11" xfId="1104" applyFont="1" applyBorder="1"/>
    <xf numFmtId="4" fontId="59" fillId="0" borderId="11" xfId="1104" applyNumberFormat="1" applyFont="1" applyBorder="1" applyAlignment="1">
      <alignment horizontal="right" vertical="center"/>
    </xf>
    <xf numFmtId="0" fontId="59" fillId="0" borderId="12" xfId="1104" applyFont="1" applyBorder="1" applyAlignment="1">
      <alignment vertical="center"/>
    </xf>
    <xf numFmtId="49" fontId="16" fillId="0" borderId="10" xfId="1104" applyNumberFormat="1" applyFont="1" applyBorder="1" applyAlignment="1">
      <alignment vertical="center"/>
    </xf>
    <xf numFmtId="0" fontId="16" fillId="0" borderId="12" xfId="1104" applyFont="1" applyBorder="1" applyAlignment="1">
      <alignment horizontal="left" vertical="center" indent="1"/>
    </xf>
    <xf numFmtId="3" fontId="16" fillId="0" borderId="13" xfId="1104" applyNumberFormat="1" applyFont="1" applyBorder="1" applyAlignment="1">
      <alignment horizontal="right" vertical="center" wrapText="1" indent="1"/>
    </xf>
    <xf numFmtId="49" fontId="16" fillId="0" borderId="10" xfId="1104" applyNumberFormat="1" applyFont="1" applyBorder="1"/>
    <xf numFmtId="0" fontId="16" fillId="0" borderId="12" xfId="1104" applyFont="1" applyBorder="1" applyAlignment="1">
      <alignment horizontal="left" vertical="center" wrapText="1" indent="1"/>
    </xf>
    <xf numFmtId="0" fontId="16" fillId="0" borderId="11" xfId="1104" applyFont="1" applyBorder="1"/>
    <xf numFmtId="0" fontId="16" fillId="0" borderId="11" xfId="1104" applyFont="1" applyBorder="1" applyAlignment="1">
      <alignment vertical="center"/>
    </xf>
    <xf numFmtId="4" fontId="16" fillId="0" borderId="11" xfId="1104" applyNumberFormat="1" applyFont="1" applyBorder="1" applyAlignment="1">
      <alignment horizontal="right" vertical="center"/>
    </xf>
    <xf numFmtId="0" fontId="15" fillId="0" borderId="10" xfId="1104" applyFont="1" applyBorder="1" applyAlignment="1">
      <alignment vertical="center"/>
    </xf>
    <xf numFmtId="0" fontId="15" fillId="0" borderId="12" xfId="1104" applyFont="1" applyBorder="1" applyAlignment="1">
      <alignment vertical="center"/>
    </xf>
    <xf numFmtId="3" fontId="15" fillId="0" borderId="13" xfId="1104" applyNumberFormat="1" applyFont="1" applyBorder="1" applyAlignment="1">
      <alignment horizontal="right" vertical="center" wrapText="1" indent="1"/>
    </xf>
    <xf numFmtId="4" fontId="16" fillId="0" borderId="13" xfId="1104" applyNumberFormat="1" applyFont="1" applyBorder="1" applyAlignment="1">
      <alignment horizontal="right" vertical="center" wrapText="1" indent="1"/>
    </xf>
    <xf numFmtId="3" fontId="16" fillId="0" borderId="13" xfId="1104" applyNumberFormat="1" applyFont="1" applyBorder="1" applyAlignment="1">
      <alignment horizontal="right" vertical="center" indent="1"/>
    </xf>
    <xf numFmtId="0" fontId="64" fillId="0" borderId="11" xfId="1104" applyFont="1" applyBorder="1" applyAlignment="1">
      <alignment vertical="center"/>
    </xf>
    <xf numFmtId="4" fontId="64" fillId="0" borderId="11" xfId="1104" applyNumberFormat="1" applyFont="1" applyBorder="1" applyAlignment="1">
      <alignment horizontal="right" vertical="center"/>
    </xf>
    <xf numFmtId="0" fontId="59" fillId="3" borderId="10" xfId="1104" applyFont="1" applyFill="1" applyBorder="1" applyAlignment="1">
      <alignment vertical="center"/>
    </xf>
    <xf numFmtId="0" fontId="75" fillId="56" borderId="0" xfId="1100" applyFont="1" applyFill="1" applyAlignment="1">
      <alignment horizontal="center" wrapText="1"/>
    </xf>
    <xf numFmtId="0" fontId="76" fillId="0" borderId="0" xfId="0" applyFont="1"/>
    <xf numFmtId="0" fontId="72" fillId="0" borderId="0" xfId="0" applyFont="1" applyAlignment="1">
      <alignment horizontal="left" indent="15"/>
    </xf>
    <xf numFmtId="0" fontId="64" fillId="0" borderId="0" xfId="1095" applyFont="1" applyFill="1"/>
    <xf numFmtId="0" fontId="72" fillId="0" borderId="0" xfId="1095" applyFont="1" applyFill="1" applyAlignment="1">
      <alignment horizontal="center"/>
    </xf>
    <xf numFmtId="0" fontId="72" fillId="0" borderId="0" xfId="1095" applyFont="1" applyFill="1"/>
    <xf numFmtId="0" fontId="74" fillId="0" borderId="0" xfId="1095" applyFont="1" applyFill="1"/>
    <xf numFmtId="0" fontId="75" fillId="0" borderId="0" xfId="1095" applyFont="1" applyFill="1" applyAlignment="1">
      <alignment horizontal="center" vertical="center" wrapText="1"/>
    </xf>
    <xf numFmtId="3" fontId="72" fillId="0" borderId="0" xfId="1095" applyNumberFormat="1" applyFont="1" applyFill="1"/>
    <xf numFmtId="0" fontId="75" fillId="0" borderId="0" xfId="1095" applyFont="1" applyFill="1"/>
    <xf numFmtId="4" fontId="72" fillId="0" borderId="0" xfId="1095" applyNumberFormat="1" applyFont="1" applyFill="1"/>
    <xf numFmtId="0" fontId="74" fillId="0" borderId="0" xfId="831" applyFont="1" applyFill="1"/>
    <xf numFmtId="0" fontId="72" fillId="0" borderId="0" xfId="831" applyFont="1" applyFill="1"/>
    <xf numFmtId="0" fontId="74" fillId="0" borderId="0" xfId="1100" applyFont="1" applyFill="1"/>
    <xf numFmtId="0" fontId="64" fillId="0" borderId="0" xfId="1100" applyFont="1" applyFill="1"/>
    <xf numFmtId="0" fontId="65" fillId="62" borderId="0" xfId="1095" applyFont="1" applyFill="1" applyAlignment="1">
      <alignment horizontal="center" vertical="center"/>
    </xf>
    <xf numFmtId="0" fontId="59" fillId="62" borderId="0" xfId="1095" applyFont="1" applyFill="1" applyAlignment="1">
      <alignment horizontal="center" vertical="center"/>
    </xf>
    <xf numFmtId="0" fontId="15" fillId="3" borderId="35" xfId="1096" applyFont="1" applyFill="1" applyBorder="1" applyAlignment="1" applyProtection="1">
      <alignment horizontal="center" vertical="center" wrapText="1"/>
      <protection locked="0"/>
    </xf>
    <xf numFmtId="0" fontId="15" fillId="3" borderId="36" xfId="1096" applyFont="1" applyFill="1" applyBorder="1" applyAlignment="1" applyProtection="1">
      <alignment horizontal="center" vertical="center" wrapText="1"/>
      <protection locked="0"/>
    </xf>
    <xf numFmtId="0" fontId="15" fillId="3" borderId="37" xfId="1096" applyFont="1" applyFill="1" applyBorder="1" applyAlignment="1" applyProtection="1">
      <alignment horizontal="center" vertical="center" wrapText="1"/>
      <protection locked="0"/>
    </xf>
    <xf numFmtId="0" fontId="17" fillId="62" borderId="0" xfId="1095" applyFont="1" applyFill="1" applyAlignment="1">
      <alignment horizontal="center" vertical="center"/>
    </xf>
    <xf numFmtId="0" fontId="17" fillId="62" borderId="0" xfId="1095" applyFont="1" applyFill="1" applyAlignment="1">
      <alignment vertical="center"/>
    </xf>
    <xf numFmtId="0" fontId="73" fillId="62" borderId="0" xfId="1095" applyFont="1" applyFill="1" applyAlignment="1">
      <alignment horizontal="center" vertical="center"/>
    </xf>
    <xf numFmtId="0" fontId="73" fillId="62" borderId="0" xfId="1100" applyFont="1" applyFill="1" applyAlignment="1">
      <alignment horizontal="center" vertical="center"/>
    </xf>
    <xf numFmtId="0" fontId="72" fillId="0" borderId="0" xfId="1100" applyFont="1" applyAlignment="1">
      <alignment horizontal="left" wrapText="1"/>
    </xf>
    <xf numFmtId="0" fontId="25" fillId="57" borderId="2" xfId="1104" applyFont="1" applyFill="1" applyBorder="1" applyAlignment="1">
      <alignment horizontal="center" vertical="center"/>
    </xf>
    <xf numFmtId="0" fontId="25" fillId="57" borderId="3" xfId="1104" applyFont="1" applyFill="1" applyBorder="1" applyAlignment="1">
      <alignment horizontal="center" vertical="center"/>
    </xf>
    <xf numFmtId="0" fontId="25" fillId="57" borderId="4" xfId="1104" applyFont="1" applyFill="1" applyBorder="1" applyAlignment="1">
      <alignment horizontal="center" vertical="center"/>
    </xf>
    <xf numFmtId="0" fontId="25" fillId="57" borderId="5" xfId="1104" applyFont="1" applyFill="1" applyBorder="1" applyAlignment="1">
      <alignment horizontal="center" vertical="center"/>
    </xf>
    <xf numFmtId="0" fontId="25" fillId="57" borderId="0" xfId="1104" applyFont="1" applyFill="1" applyAlignment="1">
      <alignment horizontal="center" vertical="center"/>
    </xf>
    <xf numFmtId="0" fontId="25" fillId="57" borderId="6" xfId="1104" applyFont="1" applyFill="1" applyBorder="1" applyAlignment="1">
      <alignment horizontal="center" vertical="center"/>
    </xf>
    <xf numFmtId="0" fontId="25" fillId="57" borderId="7" xfId="1104" applyFont="1" applyFill="1" applyBorder="1" applyAlignment="1">
      <alignment horizontal="center" vertical="center"/>
    </xf>
    <xf numFmtId="0" fontId="25" fillId="57" borderId="8" xfId="1104" applyFont="1" applyFill="1" applyBorder="1" applyAlignment="1">
      <alignment horizontal="center" vertical="center"/>
    </xf>
    <xf numFmtId="0" fontId="25" fillId="57" borderId="9" xfId="1104" applyFont="1" applyFill="1" applyBorder="1" applyAlignment="1">
      <alignment horizontal="center" vertical="center"/>
    </xf>
    <xf numFmtId="0" fontId="18" fillId="0" borderId="0" xfId="1104" applyFont="1" applyAlignment="1">
      <alignment horizontal="left" wrapText="1"/>
    </xf>
    <xf numFmtId="0" fontId="15" fillId="57" borderId="2" xfId="1104" applyFont="1" applyFill="1" applyBorder="1" applyAlignment="1" applyProtection="1">
      <alignment horizontal="center" vertical="center" wrapText="1"/>
      <protection locked="0"/>
    </xf>
    <xf numFmtId="0" fontId="15" fillId="57" borderId="3" xfId="1104" applyFont="1" applyFill="1" applyBorder="1" applyAlignment="1" applyProtection="1">
      <alignment horizontal="center" vertical="center" wrapText="1"/>
      <protection locked="0"/>
    </xf>
    <xf numFmtId="0" fontId="15" fillId="57" borderId="4" xfId="1104" applyFont="1" applyFill="1" applyBorder="1" applyAlignment="1" applyProtection="1">
      <alignment horizontal="center" vertical="center" wrapText="1"/>
      <protection locked="0"/>
    </xf>
    <xf numFmtId="0" fontId="15" fillId="57" borderId="5" xfId="1104" applyFont="1" applyFill="1" applyBorder="1" applyAlignment="1" applyProtection="1">
      <alignment horizontal="center" vertical="center" wrapText="1"/>
      <protection locked="0"/>
    </xf>
    <xf numFmtId="0" fontId="15" fillId="57" borderId="0" xfId="1104" applyFont="1" applyFill="1" applyAlignment="1" applyProtection="1">
      <alignment horizontal="center" vertical="center" wrapText="1"/>
      <protection locked="0"/>
    </xf>
    <xf numFmtId="0" fontId="15" fillId="57" borderId="6" xfId="1104" applyFont="1" applyFill="1" applyBorder="1" applyAlignment="1" applyProtection="1">
      <alignment horizontal="center" vertical="center" wrapText="1"/>
      <protection locked="0"/>
    </xf>
    <xf numFmtId="0" fontId="18" fillId="0" borderId="0" xfId="1104" applyFont="1" applyAlignment="1">
      <alignment wrapText="1"/>
    </xf>
    <xf numFmtId="0" fontId="72" fillId="61" borderId="0" xfId="0" applyFont="1" applyFill="1" applyAlignment="1">
      <alignment vertical="center"/>
    </xf>
    <xf numFmtId="0" fontId="76" fillId="0" borderId="0" xfId="0" applyFont="1"/>
    <xf numFmtId="0" fontId="73" fillId="62" borderId="0" xfId="1100" applyFont="1" applyFill="1" applyAlignment="1">
      <alignment horizontal="center" vertical="center" wrapText="1"/>
    </xf>
    <xf numFmtId="0" fontId="73" fillId="62" borderId="0" xfId="1100" applyFont="1" applyFill="1" applyAlignment="1">
      <alignment vertical="center"/>
    </xf>
    <xf numFmtId="0" fontId="17" fillId="62" borderId="0" xfId="1100" applyFont="1" applyFill="1" applyAlignment="1">
      <alignment horizontal="left" vertical="center"/>
    </xf>
    <xf numFmtId="0" fontId="73" fillId="62" borderId="0" xfId="1100" applyFont="1" applyFill="1" applyAlignment="1">
      <alignment horizontal="center"/>
    </xf>
    <xf numFmtId="0" fontId="73" fillId="62" borderId="0" xfId="1100" applyFont="1" applyFill="1"/>
    <xf numFmtId="0" fontId="72" fillId="0" borderId="13" xfId="1095" applyFont="1" applyBorder="1" applyAlignment="1">
      <alignment horizontal="center"/>
    </xf>
    <xf numFmtId="0" fontId="72" fillId="0" borderId="13" xfId="1095" applyFont="1" applyBorder="1"/>
    <xf numFmtId="3" fontId="72" fillId="0" borderId="13" xfId="1095" applyNumberFormat="1" applyFont="1" applyBorder="1"/>
    <xf numFmtId="3" fontId="72" fillId="4" borderId="13" xfId="1095" applyNumberFormat="1" applyFont="1" applyFill="1" applyBorder="1"/>
    <xf numFmtId="0" fontId="66" fillId="56" borderId="0" xfId="1095" applyFont="1" applyFill="1"/>
    <xf numFmtId="0" fontId="72" fillId="0" borderId="13" xfId="1095" applyFont="1" applyFill="1" applyBorder="1" applyAlignment="1">
      <alignment horizontal="center"/>
    </xf>
    <xf numFmtId="0" fontId="72" fillId="0" borderId="13" xfId="1095" applyFont="1" applyFill="1" applyBorder="1"/>
    <xf numFmtId="3" fontId="72" fillId="0" borderId="13" xfId="1095" applyNumberFormat="1" applyFont="1" applyFill="1" applyBorder="1"/>
    <xf numFmtId="0" fontId="64" fillId="0" borderId="13" xfId="1095" applyFont="1" applyFill="1" applyBorder="1"/>
    <xf numFmtId="0" fontId="66" fillId="56" borderId="0" xfId="1095" applyFont="1" applyFill="1" applyAlignment="1">
      <alignment wrapText="1"/>
    </xf>
    <xf numFmtId="0" fontId="66" fillId="63" borderId="0" xfId="1095" applyFont="1" applyFill="1"/>
    <xf numFmtId="0" fontId="14" fillId="0" borderId="13" xfId="831" applyFont="1" applyBorder="1" applyAlignment="1">
      <alignment horizontal="center" vertical="center"/>
    </xf>
    <xf numFmtId="0" fontId="14" fillId="0" borderId="13" xfId="831" applyFont="1" applyBorder="1"/>
    <xf numFmtId="3" fontId="14" fillId="0" borderId="13" xfId="831" applyNumberFormat="1" applyFont="1" applyBorder="1"/>
    <xf numFmtId="9" fontId="14" fillId="0" borderId="13" xfId="1099" applyFont="1" applyBorder="1"/>
    <xf numFmtId="0" fontId="14" fillId="0" borderId="13" xfId="831" applyFont="1" applyBorder="1" applyAlignment="1">
      <alignment wrapText="1"/>
    </xf>
    <xf numFmtId="0" fontId="66" fillId="56" borderId="0" xfId="831" applyFont="1" applyFill="1"/>
    <xf numFmtId="0" fontId="14" fillId="0" borderId="13" xfId="831" applyFont="1" applyFill="1" applyBorder="1" applyAlignment="1">
      <alignment horizontal="center" vertical="center"/>
    </xf>
    <xf numFmtId="0" fontId="14" fillId="0" borderId="13" xfId="831" applyFont="1" applyFill="1" applyBorder="1" applyAlignment="1">
      <alignment wrapText="1"/>
    </xf>
    <xf numFmtId="3" fontId="14" fillId="0" borderId="13" xfId="831" applyNumberFormat="1" applyFont="1" applyFill="1" applyBorder="1"/>
    <xf numFmtId="9" fontId="14" fillId="0" borderId="13" xfId="1099" applyFont="1" applyFill="1" applyBorder="1"/>
    <xf numFmtId="0" fontId="14" fillId="0" borderId="13" xfId="831" applyFont="1" applyFill="1" applyBorder="1"/>
    <xf numFmtId="0" fontId="66" fillId="56" borderId="0" xfId="831" applyFont="1" applyFill="1" applyAlignment="1">
      <alignment wrapText="1"/>
    </xf>
    <xf numFmtId="0" fontId="14" fillId="0" borderId="13" xfId="831" applyFont="1" applyFill="1" applyBorder="1" applyAlignment="1">
      <alignment horizontal="center"/>
    </xf>
    <xf numFmtId="0" fontId="17" fillId="0" borderId="13" xfId="831" applyFont="1" applyFill="1" applyBorder="1" applyAlignment="1">
      <alignment horizontal="center"/>
    </xf>
    <xf numFmtId="0" fontId="17" fillId="0" borderId="13" xfId="831" applyFont="1" applyFill="1" applyBorder="1"/>
    <xf numFmtId="3" fontId="17" fillId="0" borderId="13" xfId="831" applyNumberFormat="1" applyFont="1" applyFill="1" applyBorder="1"/>
    <xf numFmtId="9" fontId="17" fillId="0" borderId="13" xfId="831" applyNumberFormat="1" applyFont="1" applyFill="1" applyBorder="1"/>
    <xf numFmtId="9" fontId="14" fillId="0" borderId="13" xfId="831" applyNumberFormat="1" applyFont="1" applyFill="1" applyBorder="1"/>
    <xf numFmtId="4" fontId="14" fillId="0" borderId="13" xfId="831" applyNumberFormat="1" applyFont="1" applyFill="1" applyBorder="1"/>
    <xf numFmtId="0" fontId="72" fillId="0" borderId="13" xfId="1100" applyFont="1" applyBorder="1" applyAlignment="1">
      <alignment horizontal="center"/>
    </xf>
    <xf numFmtId="0" fontId="72" fillId="0" borderId="13" xfId="1100" applyFont="1" applyBorder="1"/>
    <xf numFmtId="3" fontId="72" fillId="0" borderId="13" xfId="1100" applyNumberFormat="1" applyFont="1" applyBorder="1"/>
    <xf numFmtId="0" fontId="73" fillId="0" borderId="13" xfId="1100" applyFont="1" applyBorder="1" applyAlignment="1">
      <alignment horizontal="center"/>
    </xf>
    <xf numFmtId="0" fontId="73" fillId="0" borderId="13" xfId="1100" applyFont="1" applyBorder="1"/>
    <xf numFmtId="3" fontId="73" fillId="0" borderId="13" xfId="1100" applyNumberFormat="1" applyFont="1" applyBorder="1"/>
    <xf numFmtId="0" fontId="73" fillId="0" borderId="13" xfId="1100" applyFont="1" applyBorder="1" applyAlignment="1">
      <alignment horizontal="left" indent="1"/>
    </xf>
    <xf numFmtId="0" fontId="66" fillId="56" borderId="0" xfId="832" applyFont="1" applyFill="1"/>
    <xf numFmtId="0" fontId="66" fillId="56" borderId="0" xfId="832" applyFont="1" applyFill="1" applyAlignment="1">
      <alignment horizontal="center"/>
    </xf>
    <xf numFmtId="0" fontId="73" fillId="0" borderId="13" xfId="1100" applyFont="1" applyFill="1" applyBorder="1" applyAlignment="1">
      <alignment horizontal="center"/>
    </xf>
    <xf numFmtId="0" fontId="73" fillId="0" borderId="13" xfId="1100" applyFont="1" applyFill="1" applyBorder="1"/>
    <xf numFmtId="3" fontId="73" fillId="0" borderId="13" xfId="1100" applyNumberFormat="1" applyFont="1" applyFill="1" applyBorder="1"/>
    <xf numFmtId="0" fontId="72" fillId="0" borderId="13" xfId="1100" applyFont="1" applyFill="1" applyBorder="1" applyAlignment="1">
      <alignment horizontal="center"/>
    </xf>
    <xf numFmtId="0" fontId="73" fillId="0" borderId="13" xfId="1100" applyFont="1" applyFill="1" applyBorder="1" applyAlignment="1">
      <alignment horizontal="left" indent="1"/>
    </xf>
    <xf numFmtId="0" fontId="73" fillId="0" borderId="13" xfId="1101" applyFont="1" applyFill="1" applyBorder="1" applyAlignment="1">
      <alignment horizontal="center"/>
    </xf>
    <xf numFmtId="0" fontId="73" fillId="0" borderId="13" xfId="1101" applyFont="1" applyFill="1" applyBorder="1"/>
    <xf numFmtId="3" fontId="73" fillId="0" borderId="13" xfId="1102" applyNumberFormat="1" applyFont="1" applyFill="1" applyBorder="1"/>
    <xf numFmtId="0" fontId="72" fillId="0" borderId="13" xfId="1101" applyFont="1" applyFill="1" applyBorder="1" applyAlignment="1">
      <alignment horizontal="center"/>
    </xf>
    <xf numFmtId="0" fontId="72" fillId="0" borderId="13" xfId="1101" applyFont="1" applyFill="1" applyBorder="1"/>
    <xf numFmtId="3" fontId="72" fillId="0" borderId="13" xfId="1102" applyNumberFormat="1" applyFont="1" applyFill="1" applyBorder="1"/>
    <xf numFmtId="0" fontId="72" fillId="0" borderId="13" xfId="1100" applyFont="1" applyFill="1" applyBorder="1"/>
    <xf numFmtId="3" fontId="72" fillId="0" borderId="13" xfId="1100" applyNumberFormat="1" applyFont="1" applyFill="1" applyBorder="1"/>
    <xf numFmtId="4" fontId="72" fillId="0" borderId="13" xfId="1100" applyNumberFormat="1" applyFont="1" applyFill="1" applyBorder="1"/>
    <xf numFmtId="0" fontId="17" fillId="0" borderId="13" xfId="1100" applyFont="1" applyFill="1" applyBorder="1"/>
    <xf numFmtId="0" fontId="17" fillId="0" borderId="13" xfId="1101" applyFont="1" applyFill="1" applyBorder="1"/>
    <xf numFmtId="3" fontId="73" fillId="0" borderId="13" xfId="1103" applyNumberFormat="1" applyFont="1" applyFill="1" applyBorder="1"/>
    <xf numFmtId="0" fontId="14" fillId="0" borderId="13" xfId="1101" applyFont="1" applyFill="1" applyBorder="1"/>
    <xf numFmtId="3" fontId="72" fillId="0" borderId="13" xfId="1103" applyNumberFormat="1" applyFont="1" applyFill="1" applyBorder="1"/>
    <xf numFmtId="0" fontId="73" fillId="0" borderId="13" xfId="1101" applyFont="1" applyFill="1" applyBorder="1" applyAlignment="1">
      <alignment horizontal="left" indent="1"/>
    </xf>
    <xf numFmtId="3" fontId="73" fillId="0" borderId="13" xfId="1101" applyNumberFormat="1" applyFont="1" applyFill="1" applyBorder="1"/>
    <xf numFmtId="0" fontId="14" fillId="0" borderId="13" xfId="1100" applyFont="1" applyFill="1" applyBorder="1"/>
    <xf numFmtId="3" fontId="60" fillId="0" borderId="13" xfId="1101" applyNumberFormat="1" applyFont="1" applyFill="1" applyBorder="1" applyAlignment="1" applyProtection="1">
      <alignment vertical="top"/>
      <protection locked="0"/>
    </xf>
    <xf numFmtId="0" fontId="73" fillId="0" borderId="13" xfId="1100" quotePrefix="1" applyFont="1" applyFill="1" applyBorder="1" applyAlignment="1">
      <alignment horizontal="left" indent="1"/>
    </xf>
    <xf numFmtId="0" fontId="72" fillId="0" borderId="0" xfId="1100" applyFont="1" applyAlignment="1">
      <alignment horizontal="left" vertical="center" wrapText="1"/>
    </xf>
  </cellXfs>
  <cellStyles count="1107">
    <cellStyle name="=C:\WINNT\SYSTEM32\COMMAND.COM" xfId="23" xr:uid="{00000000-0005-0000-0000-000000000000}"/>
    <cellStyle name="20% - Énfasis1 2" xfId="181" xr:uid="{00000000-0005-0000-0000-000001000000}"/>
    <cellStyle name="20% - Énfasis1 2 2" xfId="182" xr:uid="{00000000-0005-0000-0000-000002000000}"/>
    <cellStyle name="20% - Énfasis1 2 2 2" xfId="183" xr:uid="{00000000-0005-0000-0000-000003000000}"/>
    <cellStyle name="20% - Énfasis1 2 3" xfId="184" xr:uid="{00000000-0005-0000-0000-000004000000}"/>
    <cellStyle name="20% - Énfasis1 2 4" xfId="927" xr:uid="{00000000-0005-0000-0000-000005000000}"/>
    <cellStyle name="20% - Énfasis1 3" xfId="185" xr:uid="{00000000-0005-0000-0000-000006000000}"/>
    <cellStyle name="20% - Énfasis1 3 2" xfId="186" xr:uid="{00000000-0005-0000-0000-000007000000}"/>
    <cellStyle name="20% - Énfasis1 4" xfId="187" xr:uid="{00000000-0005-0000-0000-000008000000}"/>
    <cellStyle name="20% - Énfasis1 4 2" xfId="188" xr:uid="{00000000-0005-0000-0000-000009000000}"/>
    <cellStyle name="20% - Énfasis1 5" xfId="189" xr:uid="{00000000-0005-0000-0000-00000A000000}"/>
    <cellStyle name="20% - Énfasis2 2" xfId="190" xr:uid="{00000000-0005-0000-0000-00000B000000}"/>
    <cellStyle name="20% - Énfasis2 2 2" xfId="191" xr:uid="{00000000-0005-0000-0000-00000C000000}"/>
    <cellStyle name="20% - Énfasis2 2 2 2" xfId="192" xr:uid="{00000000-0005-0000-0000-00000D000000}"/>
    <cellStyle name="20% - Énfasis2 2 3" xfId="193" xr:uid="{00000000-0005-0000-0000-00000E000000}"/>
    <cellStyle name="20% - Énfasis2 2 4" xfId="928" xr:uid="{00000000-0005-0000-0000-00000F000000}"/>
    <cellStyle name="20% - Énfasis2 3" xfId="194" xr:uid="{00000000-0005-0000-0000-000010000000}"/>
    <cellStyle name="20% - Énfasis2 3 2" xfId="195" xr:uid="{00000000-0005-0000-0000-000011000000}"/>
    <cellStyle name="20% - Énfasis2 4" xfId="196" xr:uid="{00000000-0005-0000-0000-000012000000}"/>
    <cellStyle name="20% - Énfasis2 4 2" xfId="197" xr:uid="{00000000-0005-0000-0000-000013000000}"/>
    <cellStyle name="20% - Énfasis2 5" xfId="198" xr:uid="{00000000-0005-0000-0000-000014000000}"/>
    <cellStyle name="20% - Énfasis3 2" xfId="199" xr:uid="{00000000-0005-0000-0000-000015000000}"/>
    <cellStyle name="20% - Énfasis3 2 2" xfId="200" xr:uid="{00000000-0005-0000-0000-000016000000}"/>
    <cellStyle name="20% - Énfasis3 2 2 2" xfId="201" xr:uid="{00000000-0005-0000-0000-000017000000}"/>
    <cellStyle name="20% - Énfasis3 2 3" xfId="202" xr:uid="{00000000-0005-0000-0000-000018000000}"/>
    <cellStyle name="20% - Énfasis3 2 4" xfId="929" xr:uid="{00000000-0005-0000-0000-000019000000}"/>
    <cellStyle name="20% - Énfasis3 3" xfId="203" xr:uid="{00000000-0005-0000-0000-00001A000000}"/>
    <cellStyle name="20% - Énfasis3 3 2" xfId="204" xr:uid="{00000000-0005-0000-0000-00001B000000}"/>
    <cellStyle name="20% - Énfasis3 4" xfId="205" xr:uid="{00000000-0005-0000-0000-00001C000000}"/>
    <cellStyle name="20% - Énfasis3 4 2" xfId="206" xr:uid="{00000000-0005-0000-0000-00001D000000}"/>
    <cellStyle name="20% - Énfasis3 5" xfId="207" xr:uid="{00000000-0005-0000-0000-00001E000000}"/>
    <cellStyle name="20% - Énfasis4 2" xfId="208" xr:uid="{00000000-0005-0000-0000-00001F000000}"/>
    <cellStyle name="20% - Énfasis4 2 2" xfId="209" xr:uid="{00000000-0005-0000-0000-000020000000}"/>
    <cellStyle name="20% - Énfasis4 2 2 2" xfId="210" xr:uid="{00000000-0005-0000-0000-000021000000}"/>
    <cellStyle name="20% - Énfasis4 2 3" xfId="211" xr:uid="{00000000-0005-0000-0000-000022000000}"/>
    <cellStyle name="20% - Énfasis4 2 4" xfId="930" xr:uid="{00000000-0005-0000-0000-000023000000}"/>
    <cellStyle name="20% - Énfasis4 3" xfId="212" xr:uid="{00000000-0005-0000-0000-000024000000}"/>
    <cellStyle name="20% - Énfasis4 3 2" xfId="213" xr:uid="{00000000-0005-0000-0000-000025000000}"/>
    <cellStyle name="20% - Énfasis4 4" xfId="214" xr:uid="{00000000-0005-0000-0000-000026000000}"/>
    <cellStyle name="20% - Énfasis4 4 2" xfId="215" xr:uid="{00000000-0005-0000-0000-000027000000}"/>
    <cellStyle name="20% - Énfasis4 5" xfId="216" xr:uid="{00000000-0005-0000-0000-000028000000}"/>
    <cellStyle name="20% - Énfasis5 2" xfId="217" xr:uid="{00000000-0005-0000-0000-000029000000}"/>
    <cellStyle name="20% - Énfasis5 2 2" xfId="218" xr:uid="{00000000-0005-0000-0000-00002A000000}"/>
    <cellStyle name="20% - Énfasis5 2 2 2" xfId="219" xr:uid="{00000000-0005-0000-0000-00002B000000}"/>
    <cellStyle name="20% - Énfasis5 2 3" xfId="220" xr:uid="{00000000-0005-0000-0000-00002C000000}"/>
    <cellStyle name="20% - Énfasis5 3" xfId="221" xr:uid="{00000000-0005-0000-0000-00002D000000}"/>
    <cellStyle name="20% - Énfasis5 3 2" xfId="222" xr:uid="{00000000-0005-0000-0000-00002E000000}"/>
    <cellStyle name="20% - Énfasis5 4" xfId="223" xr:uid="{00000000-0005-0000-0000-00002F000000}"/>
    <cellStyle name="20% - Énfasis5 4 2" xfId="224" xr:uid="{00000000-0005-0000-0000-000030000000}"/>
    <cellStyle name="20% - Énfasis5 5" xfId="225" xr:uid="{00000000-0005-0000-0000-000031000000}"/>
    <cellStyle name="20% - Énfasis6 2" xfId="226" xr:uid="{00000000-0005-0000-0000-000032000000}"/>
    <cellStyle name="20% - Énfasis6 2 2" xfId="227" xr:uid="{00000000-0005-0000-0000-000033000000}"/>
    <cellStyle name="20% - Énfasis6 2 2 2" xfId="228" xr:uid="{00000000-0005-0000-0000-000034000000}"/>
    <cellStyle name="20% - Énfasis6 2 3" xfId="229" xr:uid="{00000000-0005-0000-0000-000035000000}"/>
    <cellStyle name="20% - Énfasis6 3" xfId="230" xr:uid="{00000000-0005-0000-0000-000036000000}"/>
    <cellStyle name="20% - Énfasis6 3 2" xfId="231" xr:uid="{00000000-0005-0000-0000-000037000000}"/>
    <cellStyle name="20% - Énfasis6 4" xfId="232" xr:uid="{00000000-0005-0000-0000-000038000000}"/>
    <cellStyle name="20% - Énfasis6 4 2" xfId="233" xr:uid="{00000000-0005-0000-0000-000039000000}"/>
    <cellStyle name="20% - Énfasis6 5" xfId="234" xr:uid="{00000000-0005-0000-0000-00003A000000}"/>
    <cellStyle name="40% - Énfasis1 2" xfId="235" xr:uid="{00000000-0005-0000-0000-00003B000000}"/>
    <cellStyle name="40% - Énfasis1 2 2" xfId="236" xr:uid="{00000000-0005-0000-0000-00003C000000}"/>
    <cellStyle name="40% - Énfasis1 2 2 2" xfId="237" xr:uid="{00000000-0005-0000-0000-00003D000000}"/>
    <cellStyle name="40% - Énfasis1 2 3" xfId="238" xr:uid="{00000000-0005-0000-0000-00003E000000}"/>
    <cellStyle name="40% - Énfasis1 3" xfId="239" xr:uid="{00000000-0005-0000-0000-00003F000000}"/>
    <cellStyle name="40% - Énfasis1 3 2" xfId="240" xr:uid="{00000000-0005-0000-0000-000040000000}"/>
    <cellStyle name="40% - Énfasis1 4" xfId="241" xr:uid="{00000000-0005-0000-0000-000041000000}"/>
    <cellStyle name="40% - Énfasis1 4 2" xfId="242" xr:uid="{00000000-0005-0000-0000-000042000000}"/>
    <cellStyle name="40% - Énfasis1 5" xfId="243" xr:uid="{00000000-0005-0000-0000-000043000000}"/>
    <cellStyle name="40% - Énfasis2 2" xfId="244" xr:uid="{00000000-0005-0000-0000-000044000000}"/>
    <cellStyle name="40% - Énfasis2 2 2" xfId="245" xr:uid="{00000000-0005-0000-0000-000045000000}"/>
    <cellStyle name="40% - Énfasis2 2 2 2" xfId="246" xr:uid="{00000000-0005-0000-0000-000046000000}"/>
    <cellStyle name="40% - Énfasis2 2 3" xfId="247" xr:uid="{00000000-0005-0000-0000-000047000000}"/>
    <cellStyle name="40% - Énfasis2 3" xfId="248" xr:uid="{00000000-0005-0000-0000-000048000000}"/>
    <cellStyle name="40% - Énfasis2 3 2" xfId="249" xr:uid="{00000000-0005-0000-0000-000049000000}"/>
    <cellStyle name="40% - Énfasis2 4" xfId="250" xr:uid="{00000000-0005-0000-0000-00004A000000}"/>
    <cellStyle name="40% - Énfasis2 4 2" xfId="251" xr:uid="{00000000-0005-0000-0000-00004B000000}"/>
    <cellStyle name="40% - Énfasis2 5" xfId="252" xr:uid="{00000000-0005-0000-0000-00004C000000}"/>
    <cellStyle name="40% - Énfasis3 2" xfId="253" xr:uid="{00000000-0005-0000-0000-00004D000000}"/>
    <cellStyle name="40% - Énfasis3 2 2" xfId="254" xr:uid="{00000000-0005-0000-0000-00004E000000}"/>
    <cellStyle name="40% - Énfasis3 2 2 2" xfId="255" xr:uid="{00000000-0005-0000-0000-00004F000000}"/>
    <cellStyle name="40% - Énfasis3 2 3" xfId="256" xr:uid="{00000000-0005-0000-0000-000050000000}"/>
    <cellStyle name="40% - Énfasis3 2 4" xfId="931" xr:uid="{00000000-0005-0000-0000-000051000000}"/>
    <cellStyle name="40% - Énfasis3 3" xfId="257" xr:uid="{00000000-0005-0000-0000-000052000000}"/>
    <cellStyle name="40% - Énfasis3 3 2" xfId="258" xr:uid="{00000000-0005-0000-0000-000053000000}"/>
    <cellStyle name="40% - Énfasis3 4" xfId="259" xr:uid="{00000000-0005-0000-0000-000054000000}"/>
    <cellStyle name="40% - Énfasis3 4 2" xfId="260" xr:uid="{00000000-0005-0000-0000-000055000000}"/>
    <cellStyle name="40% - Énfasis3 5" xfId="261" xr:uid="{00000000-0005-0000-0000-000056000000}"/>
    <cellStyle name="40% - Énfasis4 2" xfId="262" xr:uid="{00000000-0005-0000-0000-000057000000}"/>
    <cellStyle name="40% - Énfasis4 2 2" xfId="263" xr:uid="{00000000-0005-0000-0000-000058000000}"/>
    <cellStyle name="40% - Énfasis4 2 2 2" xfId="264" xr:uid="{00000000-0005-0000-0000-000059000000}"/>
    <cellStyle name="40% - Énfasis4 2 3" xfId="265" xr:uid="{00000000-0005-0000-0000-00005A000000}"/>
    <cellStyle name="40% - Énfasis4 3" xfId="266" xr:uid="{00000000-0005-0000-0000-00005B000000}"/>
    <cellStyle name="40% - Énfasis4 3 2" xfId="267" xr:uid="{00000000-0005-0000-0000-00005C000000}"/>
    <cellStyle name="40% - Énfasis4 4" xfId="268" xr:uid="{00000000-0005-0000-0000-00005D000000}"/>
    <cellStyle name="40% - Énfasis4 4 2" xfId="269" xr:uid="{00000000-0005-0000-0000-00005E000000}"/>
    <cellStyle name="40% - Énfasis4 5" xfId="270" xr:uid="{00000000-0005-0000-0000-00005F000000}"/>
    <cellStyle name="40% - Énfasis5 2" xfId="271" xr:uid="{00000000-0005-0000-0000-000060000000}"/>
    <cellStyle name="40% - Énfasis5 2 2" xfId="272" xr:uid="{00000000-0005-0000-0000-000061000000}"/>
    <cellStyle name="40% - Énfasis5 2 2 2" xfId="273" xr:uid="{00000000-0005-0000-0000-000062000000}"/>
    <cellStyle name="40% - Énfasis5 2 3" xfId="274" xr:uid="{00000000-0005-0000-0000-000063000000}"/>
    <cellStyle name="40% - Énfasis5 3" xfId="275" xr:uid="{00000000-0005-0000-0000-000064000000}"/>
    <cellStyle name="40% - Énfasis5 3 2" xfId="276" xr:uid="{00000000-0005-0000-0000-000065000000}"/>
    <cellStyle name="40% - Énfasis5 4" xfId="277" xr:uid="{00000000-0005-0000-0000-000066000000}"/>
    <cellStyle name="40% - Énfasis5 4 2" xfId="278" xr:uid="{00000000-0005-0000-0000-000067000000}"/>
    <cellStyle name="40% - Énfasis5 5" xfId="279" xr:uid="{00000000-0005-0000-0000-000068000000}"/>
    <cellStyle name="40% - Énfasis6 2" xfId="280" xr:uid="{00000000-0005-0000-0000-000069000000}"/>
    <cellStyle name="40% - Énfasis6 2 2" xfId="281" xr:uid="{00000000-0005-0000-0000-00006A000000}"/>
    <cellStyle name="40% - Énfasis6 2 2 2" xfId="282" xr:uid="{00000000-0005-0000-0000-00006B000000}"/>
    <cellStyle name="40% - Énfasis6 2 3" xfId="283" xr:uid="{00000000-0005-0000-0000-00006C000000}"/>
    <cellStyle name="40% - Énfasis6 3" xfId="284" xr:uid="{00000000-0005-0000-0000-00006D000000}"/>
    <cellStyle name="40% - Énfasis6 3 2" xfId="285" xr:uid="{00000000-0005-0000-0000-00006E000000}"/>
    <cellStyle name="40% - Énfasis6 4" xfId="286" xr:uid="{00000000-0005-0000-0000-00006F000000}"/>
    <cellStyle name="40% - Énfasis6 4 2" xfId="287" xr:uid="{00000000-0005-0000-0000-000070000000}"/>
    <cellStyle name="40% - Énfasis6 5" xfId="288" xr:uid="{00000000-0005-0000-0000-000071000000}"/>
    <cellStyle name="60% - Énfasis3 2" xfId="840" xr:uid="{00000000-0005-0000-0000-000072000000}"/>
    <cellStyle name="60% - Énfasis4 2" xfId="841" xr:uid="{00000000-0005-0000-0000-000073000000}"/>
    <cellStyle name="60% - Énfasis6 2" xfId="842" xr:uid="{00000000-0005-0000-0000-000074000000}"/>
    <cellStyle name="Buena 2" xfId="289" xr:uid="{00000000-0005-0000-0000-000075000000}"/>
    <cellStyle name="Cálculo 2" xfId="290" xr:uid="{00000000-0005-0000-0000-000076000000}"/>
    <cellStyle name="Celda de comprobación 2" xfId="291" xr:uid="{00000000-0005-0000-0000-000077000000}"/>
    <cellStyle name="Celda vinculada 2" xfId="292" xr:uid="{00000000-0005-0000-0000-000078000000}"/>
    <cellStyle name="Encabezado 4 2" xfId="293" xr:uid="{00000000-0005-0000-0000-000079000000}"/>
    <cellStyle name="Entrada 2" xfId="294" xr:uid="{00000000-0005-0000-0000-00007A000000}"/>
    <cellStyle name="Euro" xfId="4" xr:uid="{00000000-0005-0000-0000-00007B000000}"/>
    <cellStyle name="Fecha" xfId="25" xr:uid="{00000000-0005-0000-0000-00007C000000}"/>
    <cellStyle name="Fijo" xfId="26" xr:uid="{00000000-0005-0000-0000-00007D000000}"/>
    <cellStyle name="HEADING1" xfId="27" xr:uid="{00000000-0005-0000-0000-00007E000000}"/>
    <cellStyle name="HEADING2" xfId="28" xr:uid="{00000000-0005-0000-0000-00007F000000}"/>
    <cellStyle name="Hipervínculo 2" xfId="1097" xr:uid="{1DEF80A9-EFB1-4DDB-81F3-64C930E78652}"/>
    <cellStyle name="Incorrecto 2" xfId="295" xr:uid="{00000000-0005-0000-0000-000081000000}"/>
    <cellStyle name="Millares 10" xfId="178" xr:uid="{00000000-0005-0000-0000-000083000000}"/>
    <cellStyle name="Millares 10 2" xfId="932" xr:uid="{00000000-0005-0000-0000-000084000000}"/>
    <cellStyle name="Millares 10 3" xfId="1103" xr:uid="{A43F1755-8E5A-4A7A-82C9-24F7FC1DDC72}"/>
    <cellStyle name="Millares 11" xfId="839" xr:uid="{00000000-0005-0000-0000-000085000000}"/>
    <cellStyle name="Millares 11 2" xfId="933" xr:uid="{00000000-0005-0000-0000-000086000000}"/>
    <cellStyle name="Millares 12" xfId="29" xr:uid="{00000000-0005-0000-0000-000087000000}"/>
    <cellStyle name="Millares 13" xfId="30" xr:uid="{00000000-0005-0000-0000-000088000000}"/>
    <cellStyle name="Millares 14" xfId="31" xr:uid="{00000000-0005-0000-0000-000089000000}"/>
    <cellStyle name="Millares 15" xfId="32" xr:uid="{00000000-0005-0000-0000-00008A000000}"/>
    <cellStyle name="Millares 15 2" xfId="296" xr:uid="{00000000-0005-0000-0000-00008B000000}"/>
    <cellStyle name="Millares 15 2 2" xfId="297" xr:uid="{00000000-0005-0000-0000-00008C000000}"/>
    <cellStyle name="Millares 15 3" xfId="298" xr:uid="{00000000-0005-0000-0000-00008D000000}"/>
    <cellStyle name="Millares 16" xfId="934" xr:uid="{00000000-0005-0000-0000-00008E000000}"/>
    <cellStyle name="Millares 17" xfId="935" xr:uid="{00000000-0005-0000-0000-00008F000000}"/>
    <cellStyle name="Millares 18" xfId="924" xr:uid="{00000000-0005-0000-0000-000090000000}"/>
    <cellStyle name="Millares 2" xfId="2" xr:uid="{00000000-0005-0000-0000-000091000000}"/>
    <cellStyle name="Millares 2 10" xfId="33" xr:uid="{00000000-0005-0000-0000-000092000000}"/>
    <cellStyle name="Millares 2 11" xfId="34" xr:uid="{00000000-0005-0000-0000-000093000000}"/>
    <cellStyle name="Millares 2 12" xfId="35" xr:uid="{00000000-0005-0000-0000-000094000000}"/>
    <cellStyle name="Millares 2 13" xfId="36" xr:uid="{00000000-0005-0000-0000-000095000000}"/>
    <cellStyle name="Millares 2 14" xfId="37" xr:uid="{00000000-0005-0000-0000-000096000000}"/>
    <cellStyle name="Millares 2 15" xfId="38" xr:uid="{00000000-0005-0000-0000-000097000000}"/>
    <cellStyle name="Millares 2 16" xfId="39" xr:uid="{00000000-0005-0000-0000-000098000000}"/>
    <cellStyle name="Millares 2 16 2" xfId="40" xr:uid="{00000000-0005-0000-0000-000099000000}"/>
    <cellStyle name="Millares 2 16 3" xfId="936" xr:uid="{00000000-0005-0000-0000-00009A000000}"/>
    <cellStyle name="Millares 2 17" xfId="41" xr:uid="{00000000-0005-0000-0000-00009B000000}"/>
    <cellStyle name="Millares 2 18" xfId="42" xr:uid="{00000000-0005-0000-0000-00009C000000}"/>
    <cellStyle name="Millares 2 18 2" xfId="43" xr:uid="{00000000-0005-0000-0000-00009D000000}"/>
    <cellStyle name="Millares 2 18 3" xfId="937" xr:uid="{00000000-0005-0000-0000-00009E000000}"/>
    <cellStyle name="Millares 2 19" xfId="44" xr:uid="{00000000-0005-0000-0000-00009F000000}"/>
    <cellStyle name="Millares 2 19 2" xfId="938" xr:uid="{00000000-0005-0000-0000-0000A0000000}"/>
    <cellStyle name="Millares 2 2" xfId="5" xr:uid="{00000000-0005-0000-0000-0000A1000000}"/>
    <cellStyle name="Millares 2 2 2" xfId="45" xr:uid="{00000000-0005-0000-0000-0000A2000000}"/>
    <cellStyle name="Millares 2 2 2 2" xfId="180" xr:uid="{00000000-0005-0000-0000-0000A3000000}"/>
    <cellStyle name="Millares 2 2 2 3" xfId="939" xr:uid="{00000000-0005-0000-0000-0000A4000000}"/>
    <cellStyle name="Millares 2 2 3" xfId="46" xr:uid="{00000000-0005-0000-0000-0000A5000000}"/>
    <cellStyle name="Millares 2 2 4" xfId="47" xr:uid="{00000000-0005-0000-0000-0000A6000000}"/>
    <cellStyle name="Millares 2 2 4 2" xfId="940" xr:uid="{00000000-0005-0000-0000-0000A7000000}"/>
    <cellStyle name="Millares 2 2 5" xfId="48" xr:uid="{00000000-0005-0000-0000-0000A8000000}"/>
    <cellStyle name="Millares 2 2 5 2" xfId="942" xr:uid="{00000000-0005-0000-0000-0000A9000000}"/>
    <cellStyle name="Millares 2 2 5 3" xfId="941" xr:uid="{00000000-0005-0000-0000-0000AA000000}"/>
    <cellStyle name="Millares 2 2 6" xfId="176" xr:uid="{00000000-0005-0000-0000-0000AB000000}"/>
    <cellStyle name="Millares 2 2 6 2" xfId="943" xr:uid="{00000000-0005-0000-0000-0000AC000000}"/>
    <cellStyle name="Millares 2 2 7" xfId="944" xr:uid="{00000000-0005-0000-0000-0000AD000000}"/>
    <cellStyle name="Millares 2 2 8" xfId="945" xr:uid="{00000000-0005-0000-0000-0000AE000000}"/>
    <cellStyle name="Millares 2 2 9" xfId="946" xr:uid="{00000000-0005-0000-0000-0000AF000000}"/>
    <cellStyle name="Millares 2 20" xfId="49" xr:uid="{00000000-0005-0000-0000-0000B0000000}"/>
    <cellStyle name="Millares 2 20 2" xfId="947" xr:uid="{00000000-0005-0000-0000-0000B1000000}"/>
    <cellStyle name="Millares 2 21" xfId="50" xr:uid="{00000000-0005-0000-0000-0000B2000000}"/>
    <cellStyle name="Millares 2 21 2" xfId="948" xr:uid="{00000000-0005-0000-0000-0000B3000000}"/>
    <cellStyle name="Millares 2 22" xfId="949" xr:uid="{00000000-0005-0000-0000-0000B4000000}"/>
    <cellStyle name="Millares 2 3" xfId="6" xr:uid="{00000000-0005-0000-0000-0000B5000000}"/>
    <cellStyle name="Millares 2 3 2" xfId="51" xr:uid="{00000000-0005-0000-0000-0000B6000000}"/>
    <cellStyle name="Millares 2 3 2 2" xfId="950" xr:uid="{00000000-0005-0000-0000-0000B7000000}"/>
    <cellStyle name="Millares 2 3 3" xfId="52" xr:uid="{00000000-0005-0000-0000-0000B8000000}"/>
    <cellStyle name="Millares 2 3 3 2" xfId="952" xr:uid="{00000000-0005-0000-0000-0000B9000000}"/>
    <cellStyle name="Millares 2 3 3 3" xfId="951" xr:uid="{00000000-0005-0000-0000-0000BA000000}"/>
    <cellStyle name="Millares 2 3 4" xfId="53" xr:uid="{00000000-0005-0000-0000-0000BB000000}"/>
    <cellStyle name="Millares 2 3 5" xfId="54" xr:uid="{00000000-0005-0000-0000-0000BC000000}"/>
    <cellStyle name="Millares 2 3 5 2" xfId="953" xr:uid="{00000000-0005-0000-0000-0000BD000000}"/>
    <cellStyle name="Millares 2 3 6" xfId="954" xr:uid="{00000000-0005-0000-0000-0000BE000000}"/>
    <cellStyle name="Millares 2 3 7" xfId="955" xr:uid="{00000000-0005-0000-0000-0000BF000000}"/>
    <cellStyle name="Millares 2 4" xfId="3" xr:uid="{00000000-0005-0000-0000-0000C0000000}"/>
    <cellStyle name="Millares 2 4 2" xfId="55" xr:uid="{00000000-0005-0000-0000-0000C1000000}"/>
    <cellStyle name="Millares 2 4 2 2" xfId="56" xr:uid="{00000000-0005-0000-0000-0000C2000000}"/>
    <cellStyle name="Millares 2 4 2 2 2 2" xfId="1094" xr:uid="{99C3A07B-CB75-4E2F-B7CE-9F2D30A8D03F}"/>
    <cellStyle name="Millares 2 4 2 3" xfId="821" xr:uid="{00000000-0005-0000-0000-0000C3000000}"/>
    <cellStyle name="Millares 2 4 3" xfId="820" xr:uid="{00000000-0005-0000-0000-0000C4000000}"/>
    <cellStyle name="Millares 2 4 4" xfId="956" xr:uid="{00000000-0005-0000-0000-0000C5000000}"/>
    <cellStyle name="Millares 2 5" xfId="22" xr:uid="{00000000-0005-0000-0000-0000C6000000}"/>
    <cellStyle name="Millares 2 5 2" xfId="957" xr:uid="{00000000-0005-0000-0000-0000C7000000}"/>
    <cellStyle name="Millares 2 5 2 2" xfId="1093" xr:uid="{7EE6D7F2-AE50-4BBB-9A3D-9046E7C26AD3}"/>
    <cellStyle name="Millares 2 6" xfId="57" xr:uid="{00000000-0005-0000-0000-0000C8000000}"/>
    <cellStyle name="Millares 2 7" xfId="58" xr:uid="{00000000-0005-0000-0000-0000C9000000}"/>
    <cellStyle name="Millares 2 8" xfId="59" xr:uid="{00000000-0005-0000-0000-0000CA000000}"/>
    <cellStyle name="Millares 2 9" xfId="60" xr:uid="{00000000-0005-0000-0000-0000CB000000}"/>
    <cellStyle name="Millares 3" xfId="7" xr:uid="{00000000-0005-0000-0000-0000CC000000}"/>
    <cellStyle name="Millares 3 10" xfId="822" xr:uid="{00000000-0005-0000-0000-0000CD000000}"/>
    <cellStyle name="Millares 3 10 2" xfId="959" xr:uid="{00000000-0005-0000-0000-0000CE000000}"/>
    <cellStyle name="Millares 3 11" xfId="958" xr:uid="{00000000-0005-0000-0000-0000CF000000}"/>
    <cellStyle name="Millares 3 11 2" xfId="1102" xr:uid="{996E56AC-6509-46B6-B363-F67991BE0E3C}"/>
    <cellStyle name="Millares 3 2" xfId="8" xr:uid="{00000000-0005-0000-0000-0000D0000000}"/>
    <cellStyle name="Millares 3 2 2" xfId="61" xr:uid="{00000000-0005-0000-0000-0000D1000000}"/>
    <cellStyle name="Millares 3 2 2 2" xfId="62" xr:uid="{00000000-0005-0000-0000-0000D2000000}"/>
    <cellStyle name="Millares 3 2 2 3" xfId="961" xr:uid="{00000000-0005-0000-0000-0000D3000000}"/>
    <cellStyle name="Millares 3 2 3" xfId="960" xr:uid="{00000000-0005-0000-0000-0000D4000000}"/>
    <cellStyle name="Millares 3 3" xfId="63" xr:uid="{00000000-0005-0000-0000-0000D5000000}"/>
    <cellStyle name="Millares 3 3 2" xfId="814" xr:uid="{00000000-0005-0000-0000-0000D6000000}"/>
    <cellStyle name="Millares 3 3 2 2" xfId="962" xr:uid="{00000000-0005-0000-0000-0000D7000000}"/>
    <cellStyle name="Millares 3 4" xfId="64" xr:uid="{00000000-0005-0000-0000-0000D8000000}"/>
    <cellStyle name="Millares 3 4 2" xfId="963" xr:uid="{00000000-0005-0000-0000-0000D9000000}"/>
    <cellStyle name="Millares 3 5" xfId="65" xr:uid="{00000000-0005-0000-0000-0000DA000000}"/>
    <cellStyle name="Millares 3 5 2" xfId="964" xr:uid="{00000000-0005-0000-0000-0000DB000000}"/>
    <cellStyle name="Millares 3 6" xfId="66" xr:uid="{00000000-0005-0000-0000-0000DC000000}"/>
    <cellStyle name="Millares 3 6 2" xfId="67" xr:uid="{00000000-0005-0000-0000-0000DD000000}"/>
    <cellStyle name="Millares 3 6 3" xfId="965" xr:uid="{00000000-0005-0000-0000-0000DE000000}"/>
    <cellStyle name="Millares 3 7" xfId="68" xr:uid="{00000000-0005-0000-0000-0000DF000000}"/>
    <cellStyle name="Millares 3 7 2" xfId="966" xr:uid="{00000000-0005-0000-0000-0000E0000000}"/>
    <cellStyle name="Millares 3 8" xfId="69" xr:uid="{00000000-0005-0000-0000-0000E1000000}"/>
    <cellStyle name="Millares 3 8 2" xfId="967" xr:uid="{00000000-0005-0000-0000-0000E2000000}"/>
    <cellStyle name="Millares 3 9" xfId="70" xr:uid="{00000000-0005-0000-0000-0000E3000000}"/>
    <cellStyle name="Millares 3 9 2" xfId="968" xr:uid="{00000000-0005-0000-0000-0000E4000000}"/>
    <cellStyle name="Millares 4" xfId="24" xr:uid="{00000000-0005-0000-0000-0000E5000000}"/>
    <cellStyle name="Millares 4 2" xfId="71" xr:uid="{00000000-0005-0000-0000-0000E6000000}"/>
    <cellStyle name="Millares 4 2 2" xfId="172" xr:uid="{00000000-0005-0000-0000-0000E7000000}"/>
    <cellStyle name="Millares 4 2 2 2" xfId="299" xr:uid="{00000000-0005-0000-0000-0000E8000000}"/>
    <cellStyle name="Millares 4 2 2 3" xfId="971" xr:uid="{00000000-0005-0000-0000-0000E9000000}"/>
    <cellStyle name="Millares 4 2 3" xfId="300" xr:uid="{00000000-0005-0000-0000-0000EA000000}"/>
    <cellStyle name="Millares 4 2 4" xfId="970" xr:uid="{00000000-0005-0000-0000-0000EB000000}"/>
    <cellStyle name="Millares 4 3" xfId="301" xr:uid="{00000000-0005-0000-0000-0000EC000000}"/>
    <cellStyle name="Millares 4 3 2" xfId="302" xr:uid="{00000000-0005-0000-0000-0000ED000000}"/>
    <cellStyle name="Millares 4 3 3" xfId="972" xr:uid="{00000000-0005-0000-0000-0000EE000000}"/>
    <cellStyle name="Millares 4 4" xfId="303" xr:uid="{00000000-0005-0000-0000-0000EF000000}"/>
    <cellStyle name="Millares 4 5" xfId="969" xr:uid="{00000000-0005-0000-0000-0000F0000000}"/>
    <cellStyle name="Millares 5" xfId="72" xr:uid="{00000000-0005-0000-0000-0000F1000000}"/>
    <cellStyle name="Millares 5 2" xfId="73" xr:uid="{00000000-0005-0000-0000-0000F2000000}"/>
    <cellStyle name="Millares 5 2 2" xfId="304" xr:uid="{00000000-0005-0000-0000-0000F3000000}"/>
    <cellStyle name="Millares 5 3" xfId="305" xr:uid="{00000000-0005-0000-0000-0000F4000000}"/>
    <cellStyle name="Millares 5 4" xfId="973" xr:uid="{00000000-0005-0000-0000-0000F5000000}"/>
    <cellStyle name="Millares 6" xfId="74" xr:uid="{00000000-0005-0000-0000-0000F6000000}"/>
    <cellStyle name="Millares 7" xfId="75" xr:uid="{00000000-0005-0000-0000-0000F7000000}"/>
    <cellStyle name="Millares 8" xfId="76" xr:uid="{00000000-0005-0000-0000-0000F8000000}"/>
    <cellStyle name="Millares 8 2" xfId="843" xr:uid="{00000000-0005-0000-0000-0000F9000000}"/>
    <cellStyle name="Millares 8 2 2" xfId="974" xr:uid="{00000000-0005-0000-0000-0000FA000000}"/>
    <cellStyle name="Millares 9" xfId="306" xr:uid="{00000000-0005-0000-0000-0000FB000000}"/>
    <cellStyle name="Millares 9 2" xfId="975" xr:uid="{00000000-0005-0000-0000-0000FC000000}"/>
    <cellStyle name="Moneda 2" xfId="9" xr:uid="{00000000-0005-0000-0000-0000FE000000}"/>
    <cellStyle name="Moneda 2 2" xfId="77" xr:uid="{00000000-0005-0000-0000-0000FF000000}"/>
    <cellStyle name="Moneda 2 2 2" xfId="976" xr:uid="{00000000-0005-0000-0000-000000010000}"/>
    <cellStyle name="Moneda 2 3" xfId="78" xr:uid="{00000000-0005-0000-0000-000001010000}"/>
    <cellStyle name="Moneda 2 4" xfId="79" xr:uid="{00000000-0005-0000-0000-000002010000}"/>
    <cellStyle name="Moneda 2 4 2" xfId="977" xr:uid="{00000000-0005-0000-0000-000003010000}"/>
    <cellStyle name="Moneda 2 5" xfId="978" xr:uid="{00000000-0005-0000-0000-000004010000}"/>
    <cellStyle name="Moneda 3" xfId="979" xr:uid="{00000000-0005-0000-0000-000005010000}"/>
    <cellStyle name="Moneda 4" xfId="925" xr:uid="{00000000-0005-0000-0000-000006010000}"/>
    <cellStyle name="Moneda 5" xfId="1106" xr:uid="{09107C1C-3690-44D5-8C47-FF28E38F50F7}"/>
    <cellStyle name="Moneda 6" xfId="1091" xr:uid="{00000000-0005-0000-0000-000007010000}"/>
    <cellStyle name="Neutral 2" xfId="307" xr:uid="{00000000-0005-0000-0000-000008010000}"/>
    <cellStyle name="Normal" xfId="0" builtinId="0"/>
    <cellStyle name="Normal 10" xfId="80" xr:uid="{00000000-0005-0000-0000-00000A010000}"/>
    <cellStyle name="Normal 10 2" xfId="81" xr:uid="{00000000-0005-0000-0000-00000B010000}"/>
    <cellStyle name="Normal 10 2 2" xfId="308" xr:uid="{00000000-0005-0000-0000-00000C010000}"/>
    <cellStyle name="Normal 10 2 2 2" xfId="309" xr:uid="{00000000-0005-0000-0000-00000D010000}"/>
    <cellStyle name="Normal 10 2 3" xfId="310" xr:uid="{00000000-0005-0000-0000-00000E010000}"/>
    <cellStyle name="Normal 10 3" xfId="82" xr:uid="{00000000-0005-0000-0000-00000F010000}"/>
    <cellStyle name="Normal 10 3 2" xfId="311" xr:uid="{00000000-0005-0000-0000-000010010000}"/>
    <cellStyle name="Normal 10 3 2 2" xfId="312" xr:uid="{00000000-0005-0000-0000-000011010000}"/>
    <cellStyle name="Normal 10 3 3" xfId="313" xr:uid="{00000000-0005-0000-0000-000012010000}"/>
    <cellStyle name="Normal 10 4" xfId="83" xr:uid="{00000000-0005-0000-0000-000013010000}"/>
    <cellStyle name="Normal 10 4 2" xfId="314" xr:uid="{00000000-0005-0000-0000-000014010000}"/>
    <cellStyle name="Normal 10 4 2 2" xfId="315" xr:uid="{00000000-0005-0000-0000-000015010000}"/>
    <cellStyle name="Normal 10 4 3" xfId="316" xr:uid="{00000000-0005-0000-0000-000016010000}"/>
    <cellStyle name="Normal 10 5" xfId="84" xr:uid="{00000000-0005-0000-0000-000017010000}"/>
    <cellStyle name="Normal 10 5 2" xfId="317" xr:uid="{00000000-0005-0000-0000-000018010000}"/>
    <cellStyle name="Normal 10 6" xfId="85" xr:uid="{00000000-0005-0000-0000-000019010000}"/>
    <cellStyle name="Normal 10 7" xfId="179" xr:uid="{00000000-0005-0000-0000-00001A010000}"/>
    <cellStyle name="Normal 10 8" xfId="1096" xr:uid="{18DEF71B-2D91-40DE-A81E-D2483FDD02C0}"/>
    <cellStyle name="Normal 11" xfId="318" xr:uid="{00000000-0005-0000-0000-00001B010000}"/>
    <cellStyle name="Normal 11 2" xfId="319" xr:uid="{00000000-0005-0000-0000-00001C010000}"/>
    <cellStyle name="Normal 11 2 2" xfId="320" xr:uid="{00000000-0005-0000-0000-00001D010000}"/>
    <cellStyle name="Normal 11 2 2 2" xfId="321" xr:uid="{00000000-0005-0000-0000-00001E010000}"/>
    <cellStyle name="Normal 11 2 3" xfId="322" xr:uid="{00000000-0005-0000-0000-00001F010000}"/>
    <cellStyle name="Normal 11 3" xfId="323" xr:uid="{00000000-0005-0000-0000-000020010000}"/>
    <cellStyle name="Normal 11 3 2" xfId="324" xr:uid="{00000000-0005-0000-0000-000021010000}"/>
    <cellStyle name="Normal 11 3 2 2" xfId="325" xr:uid="{00000000-0005-0000-0000-000022010000}"/>
    <cellStyle name="Normal 11 3 3" xfId="326" xr:uid="{00000000-0005-0000-0000-000023010000}"/>
    <cellStyle name="Normal 11 4" xfId="327" xr:uid="{00000000-0005-0000-0000-000024010000}"/>
    <cellStyle name="Normal 11 4 2" xfId="328" xr:uid="{00000000-0005-0000-0000-000025010000}"/>
    <cellStyle name="Normal 11 4 2 2" xfId="329" xr:uid="{00000000-0005-0000-0000-000026010000}"/>
    <cellStyle name="Normal 11 4 3" xfId="330" xr:uid="{00000000-0005-0000-0000-000027010000}"/>
    <cellStyle name="Normal 11 5" xfId="331" xr:uid="{00000000-0005-0000-0000-000028010000}"/>
    <cellStyle name="Normal 11 5 2" xfId="332" xr:uid="{00000000-0005-0000-0000-000029010000}"/>
    <cellStyle name="Normal 11 5 2 2" xfId="333" xr:uid="{00000000-0005-0000-0000-00002A010000}"/>
    <cellStyle name="Normal 11 5 3" xfId="334" xr:uid="{00000000-0005-0000-0000-00002B010000}"/>
    <cellStyle name="Normal 11 6" xfId="335" xr:uid="{00000000-0005-0000-0000-00002C010000}"/>
    <cellStyle name="Normal 11 6 2" xfId="336" xr:uid="{00000000-0005-0000-0000-00002D010000}"/>
    <cellStyle name="Normal 11 7" xfId="337" xr:uid="{00000000-0005-0000-0000-00002E010000}"/>
    <cellStyle name="Normal 11 8" xfId="980" xr:uid="{00000000-0005-0000-0000-00002F010000}"/>
    <cellStyle name="Normal 11 8 3" xfId="1092" xr:uid="{00000000-0005-0000-0000-000030010000}"/>
    <cellStyle name="Normal 12" xfId="86" xr:uid="{00000000-0005-0000-0000-000031010000}"/>
    <cellStyle name="Normal 12 2" xfId="338" xr:uid="{00000000-0005-0000-0000-000032010000}"/>
    <cellStyle name="Normal 12 2 2" xfId="339" xr:uid="{00000000-0005-0000-0000-000033010000}"/>
    <cellStyle name="Normal 12 2 2 2" xfId="340" xr:uid="{00000000-0005-0000-0000-000034010000}"/>
    <cellStyle name="Normal 12 2 3" xfId="341" xr:uid="{00000000-0005-0000-0000-000035010000}"/>
    <cellStyle name="Normal 12 2 4" xfId="981" xr:uid="{00000000-0005-0000-0000-000036010000}"/>
    <cellStyle name="Normal 12 3" xfId="342" xr:uid="{00000000-0005-0000-0000-000037010000}"/>
    <cellStyle name="Normal 12 3 2" xfId="343" xr:uid="{00000000-0005-0000-0000-000038010000}"/>
    <cellStyle name="Normal 12 3 2 2" xfId="344" xr:uid="{00000000-0005-0000-0000-000039010000}"/>
    <cellStyle name="Normal 12 3 3" xfId="345" xr:uid="{00000000-0005-0000-0000-00003A010000}"/>
    <cellStyle name="Normal 12 4" xfId="346" xr:uid="{00000000-0005-0000-0000-00003B010000}"/>
    <cellStyle name="Normal 12 4 2" xfId="347" xr:uid="{00000000-0005-0000-0000-00003C010000}"/>
    <cellStyle name="Normal 12 4 2 2" xfId="348" xr:uid="{00000000-0005-0000-0000-00003D010000}"/>
    <cellStyle name="Normal 12 4 3" xfId="349" xr:uid="{00000000-0005-0000-0000-00003E010000}"/>
    <cellStyle name="Normal 12 5" xfId="350" xr:uid="{00000000-0005-0000-0000-00003F010000}"/>
    <cellStyle name="Normal 12 5 2" xfId="351" xr:uid="{00000000-0005-0000-0000-000040010000}"/>
    <cellStyle name="Normal 12 5 2 2" xfId="352" xr:uid="{00000000-0005-0000-0000-000041010000}"/>
    <cellStyle name="Normal 12 5 3" xfId="353" xr:uid="{00000000-0005-0000-0000-000042010000}"/>
    <cellStyle name="Normal 12 6" xfId="354" xr:uid="{00000000-0005-0000-0000-000043010000}"/>
    <cellStyle name="Normal 12 6 2" xfId="355" xr:uid="{00000000-0005-0000-0000-000044010000}"/>
    <cellStyle name="Normal 12 7" xfId="356" xr:uid="{00000000-0005-0000-0000-000045010000}"/>
    <cellStyle name="Normal 13" xfId="357" xr:uid="{00000000-0005-0000-0000-000046010000}"/>
    <cellStyle name="Normal 13 2" xfId="358" xr:uid="{00000000-0005-0000-0000-000047010000}"/>
    <cellStyle name="Normal 13 2 2" xfId="359" xr:uid="{00000000-0005-0000-0000-000048010000}"/>
    <cellStyle name="Normal 13 2 2 2" xfId="360" xr:uid="{00000000-0005-0000-0000-000049010000}"/>
    <cellStyle name="Normal 13 2 3" xfId="361" xr:uid="{00000000-0005-0000-0000-00004A010000}"/>
    <cellStyle name="Normal 13 3" xfId="362" xr:uid="{00000000-0005-0000-0000-00004B010000}"/>
    <cellStyle name="Normal 13 3 2" xfId="363" xr:uid="{00000000-0005-0000-0000-00004C010000}"/>
    <cellStyle name="Normal 13 3 2 2" xfId="364" xr:uid="{00000000-0005-0000-0000-00004D010000}"/>
    <cellStyle name="Normal 13 3 3" xfId="365" xr:uid="{00000000-0005-0000-0000-00004E010000}"/>
    <cellStyle name="Normal 13 4" xfId="366" xr:uid="{00000000-0005-0000-0000-00004F010000}"/>
    <cellStyle name="Normal 13 4 2" xfId="367" xr:uid="{00000000-0005-0000-0000-000050010000}"/>
    <cellStyle name="Normal 13 4 2 2" xfId="368" xr:uid="{00000000-0005-0000-0000-000051010000}"/>
    <cellStyle name="Normal 13 4 3" xfId="369" xr:uid="{00000000-0005-0000-0000-000052010000}"/>
    <cellStyle name="Normal 13 5" xfId="370" xr:uid="{00000000-0005-0000-0000-000053010000}"/>
    <cellStyle name="Normal 13 5 2" xfId="371" xr:uid="{00000000-0005-0000-0000-000054010000}"/>
    <cellStyle name="Normal 13 5 2 2" xfId="372" xr:uid="{00000000-0005-0000-0000-000055010000}"/>
    <cellStyle name="Normal 13 5 3" xfId="373" xr:uid="{00000000-0005-0000-0000-000056010000}"/>
    <cellStyle name="Normal 13 6" xfId="374" xr:uid="{00000000-0005-0000-0000-000057010000}"/>
    <cellStyle name="Normal 13 6 2" xfId="375" xr:uid="{00000000-0005-0000-0000-000058010000}"/>
    <cellStyle name="Normal 13 7" xfId="376" xr:uid="{00000000-0005-0000-0000-000059010000}"/>
    <cellStyle name="Normal 13 8" xfId="982" xr:uid="{00000000-0005-0000-0000-00005A010000}"/>
    <cellStyle name="Normal 14" xfId="87" xr:uid="{00000000-0005-0000-0000-00005B010000}"/>
    <cellStyle name="Normal 14 2" xfId="377" xr:uid="{00000000-0005-0000-0000-00005C010000}"/>
    <cellStyle name="Normal 14 2 2" xfId="378" xr:uid="{00000000-0005-0000-0000-00005D010000}"/>
    <cellStyle name="Normal 14 2 2 2" xfId="379" xr:uid="{00000000-0005-0000-0000-00005E010000}"/>
    <cellStyle name="Normal 14 2 3" xfId="380" xr:uid="{00000000-0005-0000-0000-00005F010000}"/>
    <cellStyle name="Normal 14 3" xfId="381" xr:uid="{00000000-0005-0000-0000-000060010000}"/>
    <cellStyle name="Normal 14 3 2" xfId="382" xr:uid="{00000000-0005-0000-0000-000061010000}"/>
    <cellStyle name="Normal 14 3 2 2" xfId="383" xr:uid="{00000000-0005-0000-0000-000062010000}"/>
    <cellStyle name="Normal 14 3 3" xfId="384" xr:uid="{00000000-0005-0000-0000-000063010000}"/>
    <cellStyle name="Normal 14 4" xfId="385" xr:uid="{00000000-0005-0000-0000-000064010000}"/>
    <cellStyle name="Normal 14 4 2" xfId="386" xr:uid="{00000000-0005-0000-0000-000065010000}"/>
    <cellStyle name="Normal 14 4 2 2" xfId="387" xr:uid="{00000000-0005-0000-0000-000066010000}"/>
    <cellStyle name="Normal 14 4 3" xfId="388" xr:uid="{00000000-0005-0000-0000-000067010000}"/>
    <cellStyle name="Normal 14 5" xfId="389" xr:uid="{00000000-0005-0000-0000-000068010000}"/>
    <cellStyle name="Normal 14 5 2" xfId="390" xr:uid="{00000000-0005-0000-0000-000069010000}"/>
    <cellStyle name="Normal 14 5 2 2" xfId="391" xr:uid="{00000000-0005-0000-0000-00006A010000}"/>
    <cellStyle name="Normal 14 5 3" xfId="392" xr:uid="{00000000-0005-0000-0000-00006B010000}"/>
    <cellStyle name="Normal 14 6" xfId="393" xr:uid="{00000000-0005-0000-0000-00006C010000}"/>
    <cellStyle name="Normal 14 6 2" xfId="394" xr:uid="{00000000-0005-0000-0000-00006D010000}"/>
    <cellStyle name="Normal 14 7" xfId="395" xr:uid="{00000000-0005-0000-0000-00006E010000}"/>
    <cellStyle name="Normal 15" xfId="396" xr:uid="{00000000-0005-0000-0000-00006F010000}"/>
    <cellStyle name="Normal 15 2" xfId="397" xr:uid="{00000000-0005-0000-0000-000070010000}"/>
    <cellStyle name="Normal 15 2 2" xfId="398" xr:uid="{00000000-0005-0000-0000-000071010000}"/>
    <cellStyle name="Normal 15 2 2 2" xfId="399" xr:uid="{00000000-0005-0000-0000-000072010000}"/>
    <cellStyle name="Normal 15 2 3" xfId="400" xr:uid="{00000000-0005-0000-0000-000073010000}"/>
    <cellStyle name="Normal 15 3" xfId="401" xr:uid="{00000000-0005-0000-0000-000074010000}"/>
    <cellStyle name="Normal 15 3 2" xfId="402" xr:uid="{00000000-0005-0000-0000-000075010000}"/>
    <cellStyle name="Normal 15 3 2 2" xfId="403" xr:uid="{00000000-0005-0000-0000-000076010000}"/>
    <cellStyle name="Normal 15 3 3" xfId="404" xr:uid="{00000000-0005-0000-0000-000077010000}"/>
    <cellStyle name="Normal 15 4" xfId="405" xr:uid="{00000000-0005-0000-0000-000078010000}"/>
    <cellStyle name="Normal 15 4 2" xfId="406" xr:uid="{00000000-0005-0000-0000-000079010000}"/>
    <cellStyle name="Normal 15 5" xfId="407" xr:uid="{00000000-0005-0000-0000-00007A010000}"/>
    <cellStyle name="Normal 15 6" xfId="983" xr:uid="{00000000-0005-0000-0000-00007B010000}"/>
    <cellStyle name="Normal 16" xfId="408" xr:uid="{00000000-0005-0000-0000-00007C010000}"/>
    <cellStyle name="Normal 16 2" xfId="409" xr:uid="{00000000-0005-0000-0000-00007D010000}"/>
    <cellStyle name="Normal 16 2 2" xfId="410" xr:uid="{00000000-0005-0000-0000-00007E010000}"/>
    <cellStyle name="Normal 16 2 2 2" xfId="411" xr:uid="{00000000-0005-0000-0000-00007F010000}"/>
    <cellStyle name="Normal 16 2 3" xfId="412" xr:uid="{00000000-0005-0000-0000-000080010000}"/>
    <cellStyle name="Normal 16 3" xfId="413" xr:uid="{00000000-0005-0000-0000-000081010000}"/>
    <cellStyle name="Normal 16 3 2" xfId="414" xr:uid="{00000000-0005-0000-0000-000082010000}"/>
    <cellStyle name="Normal 16 3 2 2" xfId="415" xr:uid="{00000000-0005-0000-0000-000083010000}"/>
    <cellStyle name="Normal 16 3 3" xfId="416" xr:uid="{00000000-0005-0000-0000-000084010000}"/>
    <cellStyle name="Normal 16 4" xfId="417" xr:uid="{00000000-0005-0000-0000-000085010000}"/>
    <cellStyle name="Normal 16 4 2" xfId="418" xr:uid="{00000000-0005-0000-0000-000086010000}"/>
    <cellStyle name="Normal 16 5" xfId="419" xr:uid="{00000000-0005-0000-0000-000087010000}"/>
    <cellStyle name="Normal 16 6" xfId="984" xr:uid="{00000000-0005-0000-0000-000088010000}"/>
    <cellStyle name="Normal 17" xfId="420" xr:uid="{00000000-0005-0000-0000-000089010000}"/>
    <cellStyle name="Normal 17 2" xfId="421" xr:uid="{00000000-0005-0000-0000-00008A010000}"/>
    <cellStyle name="Normal 17 2 2" xfId="422" xr:uid="{00000000-0005-0000-0000-00008B010000}"/>
    <cellStyle name="Normal 17 2 2 2" xfId="423" xr:uid="{00000000-0005-0000-0000-00008C010000}"/>
    <cellStyle name="Normal 17 2 3" xfId="424" xr:uid="{00000000-0005-0000-0000-00008D010000}"/>
    <cellStyle name="Normal 17 3" xfId="425" xr:uid="{00000000-0005-0000-0000-00008E010000}"/>
    <cellStyle name="Normal 17 3 2" xfId="426" xr:uid="{00000000-0005-0000-0000-00008F010000}"/>
    <cellStyle name="Normal 17 3 2 2" xfId="427" xr:uid="{00000000-0005-0000-0000-000090010000}"/>
    <cellStyle name="Normal 17 3 3" xfId="428" xr:uid="{00000000-0005-0000-0000-000091010000}"/>
    <cellStyle name="Normal 17 4" xfId="429" xr:uid="{00000000-0005-0000-0000-000092010000}"/>
    <cellStyle name="Normal 17 4 2" xfId="430" xr:uid="{00000000-0005-0000-0000-000093010000}"/>
    <cellStyle name="Normal 17 5" xfId="431" xr:uid="{00000000-0005-0000-0000-000094010000}"/>
    <cellStyle name="Normal 18" xfId="432" xr:uid="{00000000-0005-0000-0000-000095010000}"/>
    <cellStyle name="Normal 18 2" xfId="433" xr:uid="{00000000-0005-0000-0000-000096010000}"/>
    <cellStyle name="Normal 18 2 2" xfId="434" xr:uid="{00000000-0005-0000-0000-000097010000}"/>
    <cellStyle name="Normal 18 2 2 2" xfId="435" xr:uid="{00000000-0005-0000-0000-000098010000}"/>
    <cellStyle name="Normal 18 2 3" xfId="436" xr:uid="{00000000-0005-0000-0000-000099010000}"/>
    <cellStyle name="Normal 18 3" xfId="437" xr:uid="{00000000-0005-0000-0000-00009A010000}"/>
    <cellStyle name="Normal 18 3 2" xfId="438" xr:uid="{00000000-0005-0000-0000-00009B010000}"/>
    <cellStyle name="Normal 18 3 2 2" xfId="439" xr:uid="{00000000-0005-0000-0000-00009C010000}"/>
    <cellStyle name="Normal 18 3 3" xfId="440" xr:uid="{00000000-0005-0000-0000-00009D010000}"/>
    <cellStyle name="Normal 18 4" xfId="441" xr:uid="{00000000-0005-0000-0000-00009E010000}"/>
    <cellStyle name="Normal 18 4 2" xfId="442" xr:uid="{00000000-0005-0000-0000-00009F010000}"/>
    <cellStyle name="Normal 18 5" xfId="443" xr:uid="{00000000-0005-0000-0000-0000A0010000}"/>
    <cellStyle name="Normal 19" xfId="444" xr:uid="{00000000-0005-0000-0000-0000A1010000}"/>
    <cellStyle name="Normal 2" xfId="10" xr:uid="{00000000-0005-0000-0000-0000A2010000}"/>
    <cellStyle name="Normal 2 10" xfId="88" xr:uid="{00000000-0005-0000-0000-0000A3010000}"/>
    <cellStyle name="Normal 2 10 2" xfId="445" xr:uid="{00000000-0005-0000-0000-0000A4010000}"/>
    <cellStyle name="Normal 2 10 3" xfId="844" xr:uid="{00000000-0005-0000-0000-0000A5010000}"/>
    <cellStyle name="Normal 2 11" xfId="89" xr:uid="{00000000-0005-0000-0000-0000A6010000}"/>
    <cellStyle name="Normal 2 11 2" xfId="446" xr:uid="{00000000-0005-0000-0000-0000A7010000}"/>
    <cellStyle name="Normal 2 11 3" xfId="845" xr:uid="{00000000-0005-0000-0000-0000A8010000}"/>
    <cellStyle name="Normal 2 12" xfId="90" xr:uid="{00000000-0005-0000-0000-0000A9010000}"/>
    <cellStyle name="Normal 2 12 2" xfId="447" xr:uid="{00000000-0005-0000-0000-0000AA010000}"/>
    <cellStyle name="Normal 2 12 2 2" xfId="985" xr:uid="{00000000-0005-0000-0000-0000AB010000}"/>
    <cellStyle name="Normal 2 12 3" xfId="846" xr:uid="{00000000-0005-0000-0000-0000AC010000}"/>
    <cellStyle name="Normal 2 13" xfId="91" xr:uid="{00000000-0005-0000-0000-0000AD010000}"/>
    <cellStyle name="Normal 2 13 2" xfId="847" xr:uid="{00000000-0005-0000-0000-0000AE010000}"/>
    <cellStyle name="Normal 2 13 3" xfId="848" xr:uid="{00000000-0005-0000-0000-0000AF010000}"/>
    <cellStyle name="Normal 2 14" xfId="92" xr:uid="{00000000-0005-0000-0000-0000B0010000}"/>
    <cellStyle name="Normal 2 14 2" xfId="849" xr:uid="{00000000-0005-0000-0000-0000B1010000}"/>
    <cellStyle name="Normal 2 14 3" xfId="850" xr:uid="{00000000-0005-0000-0000-0000B2010000}"/>
    <cellStyle name="Normal 2 15" xfId="93" xr:uid="{00000000-0005-0000-0000-0000B3010000}"/>
    <cellStyle name="Normal 2 15 2" xfId="851" xr:uid="{00000000-0005-0000-0000-0000B4010000}"/>
    <cellStyle name="Normal 2 15 3" xfId="852" xr:uid="{00000000-0005-0000-0000-0000B5010000}"/>
    <cellStyle name="Normal 2 16" xfId="94" xr:uid="{00000000-0005-0000-0000-0000B6010000}"/>
    <cellStyle name="Normal 2 16 2" xfId="853" xr:uid="{00000000-0005-0000-0000-0000B7010000}"/>
    <cellStyle name="Normal 2 16 3" xfId="854" xr:uid="{00000000-0005-0000-0000-0000B8010000}"/>
    <cellStyle name="Normal 2 17" xfId="95" xr:uid="{00000000-0005-0000-0000-0000B9010000}"/>
    <cellStyle name="Normal 2 17 2" xfId="855" xr:uid="{00000000-0005-0000-0000-0000BA010000}"/>
    <cellStyle name="Normal 2 17 3" xfId="856" xr:uid="{00000000-0005-0000-0000-0000BB010000}"/>
    <cellStyle name="Normal 2 18" xfId="96" xr:uid="{00000000-0005-0000-0000-0000BC010000}"/>
    <cellStyle name="Normal 2 18 2" xfId="857" xr:uid="{00000000-0005-0000-0000-0000BD010000}"/>
    <cellStyle name="Normal 2 18 2 2" xfId="986" xr:uid="{00000000-0005-0000-0000-0000BE010000}"/>
    <cellStyle name="Normal 2 19" xfId="97" xr:uid="{00000000-0005-0000-0000-0000BF010000}"/>
    <cellStyle name="Normal 2 19 2" xfId="98" xr:uid="{00000000-0005-0000-0000-0000C0010000}"/>
    <cellStyle name="Normal 2 19 3" xfId="987" xr:uid="{00000000-0005-0000-0000-0000C1010000}"/>
    <cellStyle name="Normal 2 2" xfId="1" xr:uid="{00000000-0005-0000-0000-0000C2010000}"/>
    <cellStyle name="Normal 2 2 10" xfId="858" xr:uid="{00000000-0005-0000-0000-0000C3010000}"/>
    <cellStyle name="Normal 2 2 10 2" xfId="988" xr:uid="{00000000-0005-0000-0000-0000C4010000}"/>
    <cellStyle name="Normal 2 2 11" xfId="859" xr:uid="{00000000-0005-0000-0000-0000C5010000}"/>
    <cellStyle name="Normal 2 2 11 2" xfId="989" xr:uid="{00000000-0005-0000-0000-0000C6010000}"/>
    <cellStyle name="Normal 2 2 12" xfId="860" xr:uid="{00000000-0005-0000-0000-0000C7010000}"/>
    <cellStyle name="Normal 2 2 12 2" xfId="990" xr:uid="{00000000-0005-0000-0000-0000C8010000}"/>
    <cellStyle name="Normal 2 2 13" xfId="861" xr:uid="{00000000-0005-0000-0000-0000C9010000}"/>
    <cellStyle name="Normal 2 2 13 2" xfId="991" xr:uid="{00000000-0005-0000-0000-0000CA010000}"/>
    <cellStyle name="Normal 2 2 14" xfId="862" xr:uid="{00000000-0005-0000-0000-0000CB010000}"/>
    <cellStyle name="Normal 2 2 14 2" xfId="992" xr:uid="{00000000-0005-0000-0000-0000CC010000}"/>
    <cellStyle name="Normal 2 2 15" xfId="863" xr:uid="{00000000-0005-0000-0000-0000CD010000}"/>
    <cellStyle name="Normal 2 2 15 2" xfId="993" xr:uid="{00000000-0005-0000-0000-0000CE010000}"/>
    <cellStyle name="Normal 2 2 16" xfId="864" xr:uid="{00000000-0005-0000-0000-0000CF010000}"/>
    <cellStyle name="Normal 2 2 16 2" xfId="994" xr:uid="{00000000-0005-0000-0000-0000D0010000}"/>
    <cellStyle name="Normal 2 2 17" xfId="865" xr:uid="{00000000-0005-0000-0000-0000D1010000}"/>
    <cellStyle name="Normal 2 2 17 2" xfId="995" xr:uid="{00000000-0005-0000-0000-0000D2010000}"/>
    <cellStyle name="Normal 2 2 18" xfId="866" xr:uid="{00000000-0005-0000-0000-0000D3010000}"/>
    <cellStyle name="Normal 2 2 19" xfId="867" xr:uid="{00000000-0005-0000-0000-0000D4010000}"/>
    <cellStyle name="Normal 2 2 2" xfId="448" xr:uid="{00000000-0005-0000-0000-0000D5010000}"/>
    <cellStyle name="Normal 2 2 2 2" xfId="868" xr:uid="{00000000-0005-0000-0000-0000D6010000}"/>
    <cellStyle name="Normal 2 2 2 2 2" xfId="996" xr:uid="{00000000-0005-0000-0000-0000D7010000}"/>
    <cellStyle name="Normal 2 2 2 3" xfId="869" xr:uid="{00000000-0005-0000-0000-0000D8010000}"/>
    <cellStyle name="Normal 2 2 2 3 2" xfId="997" xr:uid="{00000000-0005-0000-0000-0000D9010000}"/>
    <cellStyle name="Normal 2 2 2 4" xfId="870" xr:uid="{00000000-0005-0000-0000-0000DA010000}"/>
    <cellStyle name="Normal 2 2 2 4 2" xfId="998" xr:uid="{00000000-0005-0000-0000-0000DB010000}"/>
    <cellStyle name="Normal 2 2 2 5" xfId="871" xr:uid="{00000000-0005-0000-0000-0000DC010000}"/>
    <cellStyle name="Normal 2 2 2 5 2" xfId="999" xr:uid="{00000000-0005-0000-0000-0000DD010000}"/>
    <cellStyle name="Normal 2 2 2 6" xfId="872" xr:uid="{00000000-0005-0000-0000-0000DE010000}"/>
    <cellStyle name="Normal 2 2 2 6 2" xfId="1000" xr:uid="{00000000-0005-0000-0000-0000DF010000}"/>
    <cellStyle name="Normal 2 2 2 7" xfId="873" xr:uid="{00000000-0005-0000-0000-0000E0010000}"/>
    <cellStyle name="Normal 2 2 2 7 2" xfId="1001" xr:uid="{00000000-0005-0000-0000-0000E1010000}"/>
    <cellStyle name="Normal 2 2 20" xfId="874" xr:uid="{00000000-0005-0000-0000-0000E2010000}"/>
    <cellStyle name="Normal 2 2 21" xfId="875" xr:uid="{00000000-0005-0000-0000-0000E3010000}"/>
    <cellStyle name="Normal 2 2 22" xfId="876" xr:uid="{00000000-0005-0000-0000-0000E4010000}"/>
    <cellStyle name="Normal 2 2 23" xfId="877" xr:uid="{00000000-0005-0000-0000-0000E5010000}"/>
    <cellStyle name="Normal 2 2 23 2" xfId="1002" xr:uid="{00000000-0005-0000-0000-0000E6010000}"/>
    <cellStyle name="Normal 2 2 3" xfId="878" xr:uid="{00000000-0005-0000-0000-0000E7010000}"/>
    <cellStyle name="Normal 2 2 3 2" xfId="1003" xr:uid="{00000000-0005-0000-0000-0000E8010000}"/>
    <cellStyle name="Normal 2 2 4" xfId="879" xr:uid="{00000000-0005-0000-0000-0000E9010000}"/>
    <cellStyle name="Normal 2 2 4 2" xfId="1004" xr:uid="{00000000-0005-0000-0000-0000EA010000}"/>
    <cellStyle name="Normal 2 2 5" xfId="880" xr:uid="{00000000-0005-0000-0000-0000EB010000}"/>
    <cellStyle name="Normal 2 2 5 2" xfId="1005" xr:uid="{00000000-0005-0000-0000-0000EC010000}"/>
    <cellStyle name="Normal 2 2 6" xfId="881" xr:uid="{00000000-0005-0000-0000-0000ED010000}"/>
    <cellStyle name="Normal 2 2 6 2" xfId="1006" xr:uid="{00000000-0005-0000-0000-0000EE010000}"/>
    <cellStyle name="Normal 2 2 7" xfId="882" xr:uid="{00000000-0005-0000-0000-0000EF010000}"/>
    <cellStyle name="Normal 2 2 7 2" xfId="1007" xr:uid="{00000000-0005-0000-0000-0000F0010000}"/>
    <cellStyle name="Normal 2 2 8" xfId="883" xr:uid="{00000000-0005-0000-0000-0000F1010000}"/>
    <cellStyle name="Normal 2 2 8 2" xfId="1008" xr:uid="{00000000-0005-0000-0000-0000F2010000}"/>
    <cellStyle name="Normal 2 2 9" xfId="884" xr:uid="{00000000-0005-0000-0000-0000F3010000}"/>
    <cellStyle name="Normal 2 2 9 2" xfId="1009" xr:uid="{00000000-0005-0000-0000-0000F4010000}"/>
    <cellStyle name="Normal 2 20" xfId="99" xr:uid="{00000000-0005-0000-0000-0000F5010000}"/>
    <cellStyle name="Normal 2 20 2" xfId="100" xr:uid="{00000000-0005-0000-0000-0000F6010000}"/>
    <cellStyle name="Normal 2 20 3" xfId="1010" xr:uid="{00000000-0005-0000-0000-0000F7010000}"/>
    <cellStyle name="Normal 2 21" xfId="101" xr:uid="{00000000-0005-0000-0000-0000F8010000}"/>
    <cellStyle name="Normal 2 21 2" xfId="1011" xr:uid="{00000000-0005-0000-0000-0000F9010000}"/>
    <cellStyle name="Normal 2 22" xfId="102" xr:uid="{00000000-0005-0000-0000-0000FA010000}"/>
    <cellStyle name="Normal 2 22 2" xfId="1012" xr:uid="{00000000-0005-0000-0000-0000FB010000}"/>
    <cellStyle name="Normal 2 23" xfId="103" xr:uid="{00000000-0005-0000-0000-0000FC010000}"/>
    <cellStyle name="Normal 2 23 2" xfId="1013" xr:uid="{00000000-0005-0000-0000-0000FD010000}"/>
    <cellStyle name="Normal 2 24" xfId="173" xr:uid="{00000000-0005-0000-0000-0000FE010000}"/>
    <cellStyle name="Normal 2 24 2" xfId="1014" xr:uid="{00000000-0005-0000-0000-0000FF010000}"/>
    <cellStyle name="Normal 2 25" xfId="819" xr:uid="{00000000-0005-0000-0000-000000020000}"/>
    <cellStyle name="Normal 2 25 2" xfId="1015" xr:uid="{00000000-0005-0000-0000-000001020000}"/>
    <cellStyle name="Normal 2 26" xfId="823" xr:uid="{00000000-0005-0000-0000-000002020000}"/>
    <cellStyle name="Normal 2 26 2" xfId="1016" xr:uid="{00000000-0005-0000-0000-000003020000}"/>
    <cellStyle name="Normal 2 27" xfId="828" xr:uid="{00000000-0005-0000-0000-000004020000}"/>
    <cellStyle name="Normal 2 27 2" xfId="1017" xr:uid="{00000000-0005-0000-0000-000005020000}"/>
    <cellStyle name="Normal 2 28" xfId="885" xr:uid="{00000000-0005-0000-0000-000006020000}"/>
    <cellStyle name="Normal 2 29" xfId="886" xr:uid="{00000000-0005-0000-0000-000007020000}"/>
    <cellStyle name="Normal 2 3" xfId="11" xr:uid="{00000000-0005-0000-0000-000008020000}"/>
    <cellStyle name="Normal 2 3 2" xfId="104" xr:uid="{00000000-0005-0000-0000-000009020000}"/>
    <cellStyle name="Normal 2 3 2 2" xfId="105" xr:uid="{00000000-0005-0000-0000-00000A020000}"/>
    <cellStyle name="Normal 2 3 2 3" xfId="1018" xr:uid="{00000000-0005-0000-0000-00000B020000}"/>
    <cellStyle name="Normal 2 3 3" xfId="816" xr:uid="{00000000-0005-0000-0000-00000C020000}"/>
    <cellStyle name="Normal 2 3 3 2" xfId="1019" xr:uid="{00000000-0005-0000-0000-00000D020000}"/>
    <cellStyle name="Normal 2 3 3 3" xfId="1025" xr:uid="{00000000-0005-0000-0000-00000E020000}"/>
    <cellStyle name="Normal 2 3 4" xfId="832" xr:uid="{00000000-0005-0000-0000-00000F020000}"/>
    <cellStyle name="Normal 2 3 4 2" xfId="1020" xr:uid="{00000000-0005-0000-0000-000010020000}"/>
    <cellStyle name="Normal 2 3 5" xfId="887" xr:uid="{00000000-0005-0000-0000-000011020000}"/>
    <cellStyle name="Normal 2 3 6" xfId="888" xr:uid="{00000000-0005-0000-0000-000012020000}"/>
    <cellStyle name="Normal 2 3 7" xfId="889" xr:uid="{00000000-0005-0000-0000-000013020000}"/>
    <cellStyle name="Normal 2 3 8" xfId="890" xr:uid="{00000000-0005-0000-0000-000014020000}"/>
    <cellStyle name="Normal 2 3 8 2" xfId="1021" xr:uid="{00000000-0005-0000-0000-000015020000}"/>
    <cellStyle name="Normal 2 3 9" xfId="1100" xr:uid="{62263D8E-7DC2-40E2-B086-BB012084D565}"/>
    <cellStyle name="Normal 2 30" xfId="891" xr:uid="{00000000-0005-0000-0000-000016020000}"/>
    <cellStyle name="Normal 2 31" xfId="1022" xr:uid="{00000000-0005-0000-0000-000017020000}"/>
    <cellStyle name="Normal 2 32" xfId="1101" xr:uid="{705EC225-949D-4E55-BA7B-4D80B4D90963}"/>
    <cellStyle name="Normal 2 4" xfId="106" xr:uid="{00000000-0005-0000-0000-000018020000}"/>
    <cellStyle name="Normal 2 4 2" xfId="449" xr:uid="{00000000-0005-0000-0000-000019020000}"/>
    <cellStyle name="Normal 2 4 3" xfId="817" xr:uid="{00000000-0005-0000-0000-00001A020000}"/>
    <cellStyle name="Normal 2 4 3 2" xfId="1023" xr:uid="{00000000-0005-0000-0000-00001B020000}"/>
    <cellStyle name="Normal 2 5" xfId="107" xr:uid="{00000000-0005-0000-0000-00001C020000}"/>
    <cellStyle name="Normal 2 5 2" xfId="450" xr:uid="{00000000-0005-0000-0000-00001D020000}"/>
    <cellStyle name="Normal 2 5 3" xfId="818" xr:uid="{00000000-0005-0000-0000-00001E020000}"/>
    <cellStyle name="Normal 2 5 3 2" xfId="1024" xr:uid="{00000000-0005-0000-0000-00001F020000}"/>
    <cellStyle name="Normal 2 6" xfId="108" xr:uid="{00000000-0005-0000-0000-000020020000}"/>
    <cellStyle name="Normal 2 6 2" xfId="451" xr:uid="{00000000-0005-0000-0000-000021020000}"/>
    <cellStyle name="Normal 2 6 3" xfId="892" xr:uid="{00000000-0005-0000-0000-000022020000}"/>
    <cellStyle name="Normal 2 7" xfId="109" xr:uid="{00000000-0005-0000-0000-000023020000}"/>
    <cellStyle name="Normal 2 7 2" xfId="452" xr:uid="{00000000-0005-0000-0000-000024020000}"/>
    <cellStyle name="Normal 2 7 3" xfId="893" xr:uid="{00000000-0005-0000-0000-000025020000}"/>
    <cellStyle name="Normal 2 8" xfId="110" xr:uid="{00000000-0005-0000-0000-000026020000}"/>
    <cellStyle name="Normal 2 8 2" xfId="453" xr:uid="{00000000-0005-0000-0000-000027020000}"/>
    <cellStyle name="Normal 2 8 3" xfId="894" xr:uid="{00000000-0005-0000-0000-000028020000}"/>
    <cellStyle name="Normal 2 82" xfId="895" xr:uid="{00000000-0005-0000-0000-000029020000}"/>
    <cellStyle name="Normal 2 83" xfId="896" xr:uid="{00000000-0005-0000-0000-00002A020000}"/>
    <cellStyle name="Normal 2 86" xfId="897" xr:uid="{00000000-0005-0000-0000-00002B020000}"/>
    <cellStyle name="Normal 2 9" xfId="111" xr:uid="{00000000-0005-0000-0000-00002C020000}"/>
    <cellStyle name="Normal 2 9 2" xfId="454" xr:uid="{00000000-0005-0000-0000-00002D020000}"/>
    <cellStyle name="Normal 2 9 3" xfId="898" xr:uid="{00000000-0005-0000-0000-00002E020000}"/>
    <cellStyle name="Normal 2_EFE" xfId="112" xr:uid="{00000000-0005-0000-0000-00002F020000}"/>
    <cellStyle name="Normal 20" xfId="455" xr:uid="{00000000-0005-0000-0000-000030020000}"/>
    <cellStyle name="Normal 20 2" xfId="456" xr:uid="{00000000-0005-0000-0000-000031020000}"/>
    <cellStyle name="Normal 21" xfId="457" xr:uid="{00000000-0005-0000-0000-000032020000}"/>
    <cellStyle name="Normal 22" xfId="827" xr:uid="{00000000-0005-0000-0000-000033020000}"/>
    <cellStyle name="Normal 23" xfId="830" xr:uid="{00000000-0005-0000-0000-000034020000}"/>
    <cellStyle name="Normal 24" xfId="923" xr:uid="{00000000-0005-0000-0000-000035020000}"/>
    <cellStyle name="Normal 25" xfId="1105" xr:uid="{7612D62A-5D0C-4C0A-A80D-11894EFACF7B}"/>
    <cellStyle name="Normal 3" xfId="12" xr:uid="{00000000-0005-0000-0000-000036020000}"/>
    <cellStyle name="Normal 3 10" xfId="113" xr:uid="{00000000-0005-0000-0000-000037020000}"/>
    <cellStyle name="Normal 3 10 2" xfId="1027" xr:uid="{00000000-0005-0000-0000-000038020000}"/>
    <cellStyle name="Normal 3 11" xfId="114" xr:uid="{00000000-0005-0000-0000-000039020000}"/>
    <cellStyle name="Normal 3 11 2" xfId="1028" xr:uid="{00000000-0005-0000-0000-00003A020000}"/>
    <cellStyle name="Normal 3 12" xfId="115" xr:uid="{00000000-0005-0000-0000-00003B020000}"/>
    <cellStyle name="Normal 3 12 2" xfId="1029" xr:uid="{00000000-0005-0000-0000-00003C020000}"/>
    <cellStyle name="Normal 3 13" xfId="813" xr:uid="{00000000-0005-0000-0000-00003D020000}"/>
    <cellStyle name="Normal 3 14" xfId="824" xr:uid="{00000000-0005-0000-0000-00003E020000}"/>
    <cellStyle name="Normal 3 14 2" xfId="1095" xr:uid="{A8EF1037-E1CC-4679-9B4E-08273EEC5DC2}"/>
    <cellStyle name="Normal 3 15" xfId="829" xr:uid="{00000000-0005-0000-0000-00003F020000}"/>
    <cellStyle name="Normal 3 15 2" xfId="836" xr:uid="{00000000-0005-0000-0000-000040020000}"/>
    <cellStyle name="Normal 3 16" xfId="1026" xr:uid="{00000000-0005-0000-0000-000041020000}"/>
    <cellStyle name="Normal 3 2" xfId="13" xr:uid="{00000000-0005-0000-0000-000042020000}"/>
    <cellStyle name="Normal 3 2 2" xfId="116" xr:uid="{00000000-0005-0000-0000-000043020000}"/>
    <cellStyle name="Normal 3 2 2 2" xfId="117" xr:uid="{00000000-0005-0000-0000-000044020000}"/>
    <cellStyle name="Normal 3 2 2 3" xfId="833" xr:uid="{00000000-0005-0000-0000-000045020000}"/>
    <cellStyle name="Normal 3 2 2 4" xfId="1104" xr:uid="{238AC651-0FE1-414E-A505-B63D6BE7D0A9}"/>
    <cellStyle name="Normal 3 2 3" xfId="815" xr:uid="{00000000-0005-0000-0000-000046020000}"/>
    <cellStyle name="Normal 3 2 4" xfId="837" xr:uid="{00000000-0005-0000-0000-000047020000}"/>
    <cellStyle name="Normal 3 2 5" xfId="1030" xr:uid="{00000000-0005-0000-0000-000048020000}"/>
    <cellStyle name="Normal 3 3" xfId="118" xr:uid="{00000000-0005-0000-0000-000049020000}"/>
    <cellStyle name="Normal 3 3 2" xfId="458" xr:uid="{00000000-0005-0000-0000-00004A020000}"/>
    <cellStyle name="Normal 3 3 2 2" xfId="459" xr:uid="{00000000-0005-0000-0000-00004B020000}"/>
    <cellStyle name="Normal 3 3 3" xfId="831" xr:uid="{00000000-0005-0000-0000-00004C020000}"/>
    <cellStyle name="Normal 3 4" xfId="119" xr:uid="{00000000-0005-0000-0000-00004D020000}"/>
    <cellStyle name="Normal 3 4 2" xfId="460" xr:uid="{00000000-0005-0000-0000-00004E020000}"/>
    <cellStyle name="Normal 3 4 2 2" xfId="461" xr:uid="{00000000-0005-0000-0000-00004F020000}"/>
    <cellStyle name="Normal 3 5" xfId="120" xr:uid="{00000000-0005-0000-0000-000050020000}"/>
    <cellStyle name="Normal 3 5 2" xfId="462" xr:uid="{00000000-0005-0000-0000-000051020000}"/>
    <cellStyle name="Normal 3 5 2 2" xfId="1031" xr:uid="{00000000-0005-0000-0000-000052020000}"/>
    <cellStyle name="Normal 3 6" xfId="121" xr:uid="{00000000-0005-0000-0000-000053020000}"/>
    <cellStyle name="Normal 3 6 2" xfId="1032" xr:uid="{00000000-0005-0000-0000-000054020000}"/>
    <cellStyle name="Normal 3 7" xfId="122" xr:uid="{00000000-0005-0000-0000-000055020000}"/>
    <cellStyle name="Normal 3 7 2" xfId="1033" xr:uid="{00000000-0005-0000-0000-000056020000}"/>
    <cellStyle name="Normal 3 8" xfId="123" xr:uid="{00000000-0005-0000-0000-000057020000}"/>
    <cellStyle name="Normal 3 8 2" xfId="1034" xr:uid="{00000000-0005-0000-0000-000058020000}"/>
    <cellStyle name="Normal 3 9" xfId="124" xr:uid="{00000000-0005-0000-0000-000059020000}"/>
    <cellStyle name="Normal 3 9 2" xfId="125" xr:uid="{00000000-0005-0000-0000-00005A020000}"/>
    <cellStyle name="Normal 3 9 3" xfId="1035" xr:uid="{00000000-0005-0000-0000-00005B020000}"/>
    <cellStyle name="Normal 3_EFE" xfId="126" xr:uid="{00000000-0005-0000-0000-00005C020000}"/>
    <cellStyle name="Normal 4" xfId="14" xr:uid="{00000000-0005-0000-0000-00005D020000}"/>
    <cellStyle name="Normal 4 2" xfId="15" xr:uid="{00000000-0005-0000-0000-00005E020000}"/>
    <cellStyle name="Normal 4 2 2" xfId="463" xr:uid="{00000000-0005-0000-0000-00005F020000}"/>
    <cellStyle name="Normal 4 2 2 2" xfId="1036" xr:uid="{00000000-0005-0000-0000-000060020000}"/>
    <cellStyle name="Normal 4 3" xfId="127" xr:uid="{00000000-0005-0000-0000-000061020000}"/>
    <cellStyle name="Normal 4 3 2" xfId="464" xr:uid="{00000000-0005-0000-0000-000062020000}"/>
    <cellStyle name="Normal 4 3 3" xfId="1037" xr:uid="{00000000-0005-0000-0000-000063020000}"/>
    <cellStyle name="Normal 4 4" xfId="128" xr:uid="{00000000-0005-0000-0000-000064020000}"/>
    <cellStyle name="Normal 4 4 2" xfId="129" xr:uid="{00000000-0005-0000-0000-000065020000}"/>
    <cellStyle name="Normal 4 4 3" xfId="1038" xr:uid="{00000000-0005-0000-0000-000066020000}"/>
    <cellStyle name="Normal 4 5" xfId="899" xr:uid="{00000000-0005-0000-0000-000067020000}"/>
    <cellStyle name="Normal 4 5 2" xfId="1039" xr:uid="{00000000-0005-0000-0000-000068020000}"/>
    <cellStyle name="Normal 5" xfId="16" xr:uid="{00000000-0005-0000-0000-000069020000}"/>
    <cellStyle name="Normal 5 10" xfId="900" xr:uid="{00000000-0005-0000-0000-00006A020000}"/>
    <cellStyle name="Normal 5 10 2" xfId="1040" xr:uid="{00000000-0005-0000-0000-00006B020000}"/>
    <cellStyle name="Normal 5 11" xfId="901" xr:uid="{00000000-0005-0000-0000-00006C020000}"/>
    <cellStyle name="Normal 5 11 2" xfId="1041" xr:uid="{00000000-0005-0000-0000-00006D020000}"/>
    <cellStyle name="Normal 5 12" xfId="902" xr:uid="{00000000-0005-0000-0000-00006E020000}"/>
    <cellStyle name="Normal 5 12 2" xfId="1042" xr:uid="{00000000-0005-0000-0000-00006F020000}"/>
    <cellStyle name="Normal 5 13" xfId="903" xr:uid="{00000000-0005-0000-0000-000070020000}"/>
    <cellStyle name="Normal 5 13 2" xfId="1043" xr:uid="{00000000-0005-0000-0000-000071020000}"/>
    <cellStyle name="Normal 5 14" xfId="904" xr:uid="{00000000-0005-0000-0000-000072020000}"/>
    <cellStyle name="Normal 5 14 2" xfId="1044" xr:uid="{00000000-0005-0000-0000-000073020000}"/>
    <cellStyle name="Normal 5 15" xfId="905" xr:uid="{00000000-0005-0000-0000-000074020000}"/>
    <cellStyle name="Normal 5 15 2" xfId="1045" xr:uid="{00000000-0005-0000-0000-000075020000}"/>
    <cellStyle name="Normal 5 16" xfId="906" xr:uid="{00000000-0005-0000-0000-000076020000}"/>
    <cellStyle name="Normal 5 16 2" xfId="1046" xr:uid="{00000000-0005-0000-0000-000077020000}"/>
    <cellStyle name="Normal 5 17" xfId="907" xr:uid="{00000000-0005-0000-0000-000078020000}"/>
    <cellStyle name="Normal 5 17 2" xfId="1047" xr:uid="{00000000-0005-0000-0000-000079020000}"/>
    <cellStyle name="Normal 5 2" xfId="17" xr:uid="{00000000-0005-0000-0000-00007A020000}"/>
    <cellStyle name="Normal 5 2 2" xfId="465" xr:uid="{00000000-0005-0000-0000-00007B020000}"/>
    <cellStyle name="Normal 5 2 2 2" xfId="466" xr:uid="{00000000-0005-0000-0000-00007C020000}"/>
    <cellStyle name="Normal 5 2 2 3" xfId="1048" xr:uid="{00000000-0005-0000-0000-00007D020000}"/>
    <cellStyle name="Normal 5 2 3" xfId="467" xr:uid="{00000000-0005-0000-0000-00007E020000}"/>
    <cellStyle name="Normal 5 3" xfId="130" xr:uid="{00000000-0005-0000-0000-00007F020000}"/>
    <cellStyle name="Normal 5 3 2" xfId="468" xr:uid="{00000000-0005-0000-0000-000080020000}"/>
    <cellStyle name="Normal 5 3 2 2" xfId="469" xr:uid="{00000000-0005-0000-0000-000081020000}"/>
    <cellStyle name="Normal 5 3 2 3" xfId="1049" xr:uid="{00000000-0005-0000-0000-000082020000}"/>
    <cellStyle name="Normal 5 3 3" xfId="470" xr:uid="{00000000-0005-0000-0000-000083020000}"/>
    <cellStyle name="Normal 5 4" xfId="131" xr:uid="{00000000-0005-0000-0000-000084020000}"/>
    <cellStyle name="Normal 5 4 2" xfId="471" xr:uid="{00000000-0005-0000-0000-000085020000}"/>
    <cellStyle name="Normal 5 4 2 2" xfId="472" xr:uid="{00000000-0005-0000-0000-000086020000}"/>
    <cellStyle name="Normal 5 4 2 3" xfId="1050" xr:uid="{00000000-0005-0000-0000-000087020000}"/>
    <cellStyle name="Normal 5 4 3" xfId="473" xr:uid="{00000000-0005-0000-0000-000088020000}"/>
    <cellStyle name="Normal 5 5" xfId="132" xr:uid="{00000000-0005-0000-0000-000089020000}"/>
    <cellStyle name="Normal 5 5 2" xfId="474" xr:uid="{00000000-0005-0000-0000-00008A020000}"/>
    <cellStyle name="Normal 5 5 2 2" xfId="1051" xr:uid="{00000000-0005-0000-0000-00008B020000}"/>
    <cellStyle name="Normal 5 6" xfId="177" xr:uid="{00000000-0005-0000-0000-00008C020000}"/>
    <cellStyle name="Normal 5 6 2" xfId="1052" xr:uid="{00000000-0005-0000-0000-00008D020000}"/>
    <cellStyle name="Normal 5 7" xfId="908" xr:uid="{00000000-0005-0000-0000-00008E020000}"/>
    <cellStyle name="Normal 5 7 2" xfId="909" xr:uid="{00000000-0005-0000-0000-00008F020000}"/>
    <cellStyle name="Normal 5 7 2 2" xfId="1053" xr:uid="{00000000-0005-0000-0000-000090020000}"/>
    <cellStyle name="Normal 5 8" xfId="910" xr:uid="{00000000-0005-0000-0000-000091020000}"/>
    <cellStyle name="Normal 5 8 2" xfId="1054" xr:uid="{00000000-0005-0000-0000-000092020000}"/>
    <cellStyle name="Normal 5 9" xfId="911" xr:uid="{00000000-0005-0000-0000-000093020000}"/>
    <cellStyle name="Normal 5 9 2" xfId="1055" xr:uid="{00000000-0005-0000-0000-000094020000}"/>
    <cellStyle name="Normal 56" xfId="834" xr:uid="{00000000-0005-0000-0000-000095020000}"/>
    <cellStyle name="Normal 56 2" xfId="1056" xr:uid="{00000000-0005-0000-0000-000096020000}"/>
    <cellStyle name="Normal 6" xfId="18" xr:uid="{00000000-0005-0000-0000-000097020000}"/>
    <cellStyle name="Normal 6 10" xfId="1057" xr:uid="{00000000-0005-0000-0000-000098020000}"/>
    <cellStyle name="Normal 6 2" xfId="19" xr:uid="{00000000-0005-0000-0000-000099020000}"/>
    <cellStyle name="Normal 6 2 2" xfId="20" xr:uid="{00000000-0005-0000-0000-00009A020000}"/>
    <cellStyle name="Normal 6 2 2 2" xfId="133" xr:uid="{00000000-0005-0000-0000-00009B020000}"/>
    <cellStyle name="Normal 6 2 2 3" xfId="1059" xr:uid="{00000000-0005-0000-0000-00009C020000}"/>
    <cellStyle name="Normal 6 2 3" xfId="134" xr:uid="{00000000-0005-0000-0000-00009D020000}"/>
    <cellStyle name="Normal 6 2 3 2" xfId="135" xr:uid="{00000000-0005-0000-0000-00009E020000}"/>
    <cellStyle name="Normal 6 2 3 3" xfId="1060" xr:uid="{00000000-0005-0000-0000-00009F020000}"/>
    <cellStyle name="Normal 6 2 4" xfId="136" xr:uid="{00000000-0005-0000-0000-0000A0020000}"/>
    <cellStyle name="Normal 6 2 5" xfId="137" xr:uid="{00000000-0005-0000-0000-0000A1020000}"/>
    <cellStyle name="Normal 6 2 6" xfId="138" xr:uid="{00000000-0005-0000-0000-0000A2020000}"/>
    <cellStyle name="Normal 6 2 7" xfId="826" xr:uid="{00000000-0005-0000-0000-0000A3020000}"/>
    <cellStyle name="Normal 6 2 8" xfId="1058" xr:uid="{00000000-0005-0000-0000-0000A4020000}"/>
    <cellStyle name="Normal 6 2_EFE" xfId="139" xr:uid="{00000000-0005-0000-0000-0000A5020000}"/>
    <cellStyle name="Normal 6 3" xfId="21" xr:uid="{00000000-0005-0000-0000-0000A6020000}"/>
    <cellStyle name="Normal 6 3 2" xfId="140" xr:uid="{00000000-0005-0000-0000-0000A7020000}"/>
    <cellStyle name="Normal 6 3 2 2" xfId="475" xr:uid="{00000000-0005-0000-0000-0000A8020000}"/>
    <cellStyle name="Normal 6 3 3" xfId="476" xr:uid="{00000000-0005-0000-0000-0000A9020000}"/>
    <cellStyle name="Normal 6 3 4" xfId="1061" xr:uid="{00000000-0005-0000-0000-0000AA020000}"/>
    <cellStyle name="Normal 6 4" xfId="141" xr:uid="{00000000-0005-0000-0000-0000AB020000}"/>
    <cellStyle name="Normal 6 4 2" xfId="477" xr:uid="{00000000-0005-0000-0000-0000AC020000}"/>
    <cellStyle name="Normal 6 4 2 2" xfId="478" xr:uid="{00000000-0005-0000-0000-0000AD020000}"/>
    <cellStyle name="Normal 6 4 3" xfId="479" xr:uid="{00000000-0005-0000-0000-0000AE020000}"/>
    <cellStyle name="Normal 6 4 4" xfId="1062" xr:uid="{00000000-0005-0000-0000-0000AF020000}"/>
    <cellStyle name="Normal 6 5" xfId="142" xr:uid="{00000000-0005-0000-0000-0000B0020000}"/>
    <cellStyle name="Normal 6 5 2" xfId="143" xr:uid="{00000000-0005-0000-0000-0000B1020000}"/>
    <cellStyle name="Normal 6 5 2 2" xfId="480" xr:uid="{00000000-0005-0000-0000-0000B2020000}"/>
    <cellStyle name="Normal 6 5 3" xfId="481" xr:uid="{00000000-0005-0000-0000-0000B3020000}"/>
    <cellStyle name="Normal 6 5 4" xfId="1063" xr:uid="{00000000-0005-0000-0000-0000B4020000}"/>
    <cellStyle name="Normal 6 6" xfId="144" xr:uid="{00000000-0005-0000-0000-0000B5020000}"/>
    <cellStyle name="Normal 6 6 2" xfId="482" xr:uid="{00000000-0005-0000-0000-0000B6020000}"/>
    <cellStyle name="Normal 6 7" xfId="145" xr:uid="{00000000-0005-0000-0000-0000B7020000}"/>
    <cellStyle name="Normal 6 8" xfId="146" xr:uid="{00000000-0005-0000-0000-0000B8020000}"/>
    <cellStyle name="Normal 6 9" xfId="825" xr:uid="{00000000-0005-0000-0000-0000B9020000}"/>
    <cellStyle name="Normal 6_EFE" xfId="147" xr:uid="{00000000-0005-0000-0000-0000BA020000}"/>
    <cellStyle name="Normal 7" xfId="148" xr:uid="{00000000-0005-0000-0000-0000BB020000}"/>
    <cellStyle name="Normal 7 10" xfId="912" xr:uid="{00000000-0005-0000-0000-0000BC020000}"/>
    <cellStyle name="Normal 7 10 2" xfId="1064" xr:uid="{00000000-0005-0000-0000-0000BD020000}"/>
    <cellStyle name="Normal 7 11" xfId="913" xr:uid="{00000000-0005-0000-0000-0000BE020000}"/>
    <cellStyle name="Normal 7 11 2" xfId="1065" xr:uid="{00000000-0005-0000-0000-0000BF020000}"/>
    <cellStyle name="Normal 7 12" xfId="914" xr:uid="{00000000-0005-0000-0000-0000C0020000}"/>
    <cellStyle name="Normal 7 12 2" xfId="1066" xr:uid="{00000000-0005-0000-0000-0000C1020000}"/>
    <cellStyle name="Normal 7 13" xfId="915" xr:uid="{00000000-0005-0000-0000-0000C2020000}"/>
    <cellStyle name="Normal 7 13 2" xfId="1067" xr:uid="{00000000-0005-0000-0000-0000C3020000}"/>
    <cellStyle name="Normal 7 14" xfId="916" xr:uid="{00000000-0005-0000-0000-0000C4020000}"/>
    <cellStyle name="Normal 7 14 2" xfId="1068" xr:uid="{00000000-0005-0000-0000-0000C5020000}"/>
    <cellStyle name="Normal 7 15" xfId="917" xr:uid="{00000000-0005-0000-0000-0000C6020000}"/>
    <cellStyle name="Normal 7 15 2" xfId="1069" xr:uid="{00000000-0005-0000-0000-0000C7020000}"/>
    <cellStyle name="Normal 7 16" xfId="918" xr:uid="{00000000-0005-0000-0000-0000C8020000}"/>
    <cellStyle name="Normal 7 16 2" xfId="1070" xr:uid="{00000000-0005-0000-0000-0000C9020000}"/>
    <cellStyle name="Normal 7 17" xfId="919" xr:uid="{00000000-0005-0000-0000-0000CA020000}"/>
    <cellStyle name="Normal 7 17 2" xfId="1071" xr:uid="{00000000-0005-0000-0000-0000CB020000}"/>
    <cellStyle name="Normal 7 18" xfId="920" xr:uid="{00000000-0005-0000-0000-0000CC020000}"/>
    <cellStyle name="Normal 7 18 2" xfId="1072" xr:uid="{00000000-0005-0000-0000-0000CD020000}"/>
    <cellStyle name="Normal 7 19" xfId="1073" xr:uid="{00000000-0005-0000-0000-0000CE020000}"/>
    <cellStyle name="Normal 7 2" xfId="149" xr:uid="{00000000-0005-0000-0000-0000CF020000}"/>
    <cellStyle name="Normal 7 2 2" xfId="483" xr:uid="{00000000-0005-0000-0000-0000D0020000}"/>
    <cellStyle name="Normal 7 2 2 2" xfId="484" xr:uid="{00000000-0005-0000-0000-0000D1020000}"/>
    <cellStyle name="Normal 7 2 2 3 2" xfId="1098" xr:uid="{3BD35217-B91A-40CB-B8C0-D78D22C34347}"/>
    <cellStyle name="Normal 7 2 3" xfId="485" xr:uid="{00000000-0005-0000-0000-0000D2020000}"/>
    <cellStyle name="Normal 7 2 4" xfId="1074" xr:uid="{00000000-0005-0000-0000-0000D3020000}"/>
    <cellStyle name="Normal 7 3" xfId="150" xr:uid="{00000000-0005-0000-0000-0000D4020000}"/>
    <cellStyle name="Normal 7 3 2" xfId="486" xr:uid="{00000000-0005-0000-0000-0000D5020000}"/>
    <cellStyle name="Normal 7 3 2 2" xfId="487" xr:uid="{00000000-0005-0000-0000-0000D6020000}"/>
    <cellStyle name="Normal 7 3 3" xfId="488" xr:uid="{00000000-0005-0000-0000-0000D7020000}"/>
    <cellStyle name="Normal 7 3 4" xfId="1075" xr:uid="{00000000-0005-0000-0000-0000D8020000}"/>
    <cellStyle name="Normal 7 4" xfId="489" xr:uid="{00000000-0005-0000-0000-0000D9020000}"/>
    <cellStyle name="Normal 7 4 2" xfId="490" xr:uid="{00000000-0005-0000-0000-0000DA020000}"/>
    <cellStyle name="Normal 7 4 2 2" xfId="491" xr:uid="{00000000-0005-0000-0000-0000DB020000}"/>
    <cellStyle name="Normal 7 4 3" xfId="492" xr:uid="{00000000-0005-0000-0000-0000DC020000}"/>
    <cellStyle name="Normal 7 4 4" xfId="1076" xr:uid="{00000000-0005-0000-0000-0000DD020000}"/>
    <cellStyle name="Normal 7 5" xfId="493" xr:uid="{00000000-0005-0000-0000-0000DE020000}"/>
    <cellStyle name="Normal 7 5 2" xfId="494" xr:uid="{00000000-0005-0000-0000-0000DF020000}"/>
    <cellStyle name="Normal 7 5 3" xfId="1077" xr:uid="{00000000-0005-0000-0000-0000E0020000}"/>
    <cellStyle name="Normal 7 6" xfId="495" xr:uid="{00000000-0005-0000-0000-0000E1020000}"/>
    <cellStyle name="Normal 7 6 2" xfId="1078" xr:uid="{00000000-0005-0000-0000-0000E2020000}"/>
    <cellStyle name="Normal 7 7" xfId="835" xr:uid="{00000000-0005-0000-0000-0000E3020000}"/>
    <cellStyle name="Normal 7 7 2" xfId="1079" xr:uid="{00000000-0005-0000-0000-0000E4020000}"/>
    <cellStyle name="Normal 7 8" xfId="921" xr:uid="{00000000-0005-0000-0000-0000E5020000}"/>
    <cellStyle name="Normal 7 8 2" xfId="1080" xr:uid="{00000000-0005-0000-0000-0000E6020000}"/>
    <cellStyle name="Normal 7 9" xfId="922" xr:uid="{00000000-0005-0000-0000-0000E7020000}"/>
    <cellStyle name="Normal 7 9 2" xfId="1081" xr:uid="{00000000-0005-0000-0000-0000E8020000}"/>
    <cellStyle name="Normal 7_EFE" xfId="151" xr:uid="{00000000-0005-0000-0000-0000E9020000}"/>
    <cellStyle name="Normal 8" xfId="152" xr:uid="{00000000-0005-0000-0000-0000EA020000}"/>
    <cellStyle name="Normal 8 2" xfId="496" xr:uid="{00000000-0005-0000-0000-0000EB020000}"/>
    <cellStyle name="Normal 8 2 2" xfId="497" xr:uid="{00000000-0005-0000-0000-0000EC020000}"/>
    <cellStyle name="Normal 8 2 2 2" xfId="498" xr:uid="{00000000-0005-0000-0000-0000ED020000}"/>
    <cellStyle name="Normal 8 2 3" xfId="499" xr:uid="{00000000-0005-0000-0000-0000EE020000}"/>
    <cellStyle name="Normal 8 3" xfId="500" xr:uid="{00000000-0005-0000-0000-0000EF020000}"/>
    <cellStyle name="Normal 8 3 2" xfId="501" xr:uid="{00000000-0005-0000-0000-0000F0020000}"/>
    <cellStyle name="Normal 8 3 2 2" xfId="502" xr:uid="{00000000-0005-0000-0000-0000F1020000}"/>
    <cellStyle name="Normal 8 3 3" xfId="503" xr:uid="{00000000-0005-0000-0000-0000F2020000}"/>
    <cellStyle name="Normal 8 4" xfId="504" xr:uid="{00000000-0005-0000-0000-0000F3020000}"/>
    <cellStyle name="Normal 8 4 2" xfId="505" xr:uid="{00000000-0005-0000-0000-0000F4020000}"/>
    <cellStyle name="Normal 8 4 2 2" xfId="506" xr:uid="{00000000-0005-0000-0000-0000F5020000}"/>
    <cellStyle name="Normal 8 4 3" xfId="507" xr:uid="{00000000-0005-0000-0000-0000F6020000}"/>
    <cellStyle name="Normal 8 5" xfId="508" xr:uid="{00000000-0005-0000-0000-0000F7020000}"/>
    <cellStyle name="Normal 8 5 2" xfId="509" xr:uid="{00000000-0005-0000-0000-0000F8020000}"/>
    <cellStyle name="Normal 8 5 2 2" xfId="510" xr:uid="{00000000-0005-0000-0000-0000F9020000}"/>
    <cellStyle name="Normal 8 5 3" xfId="511" xr:uid="{00000000-0005-0000-0000-0000FA020000}"/>
    <cellStyle name="Normal 8 6" xfId="512" xr:uid="{00000000-0005-0000-0000-0000FB020000}"/>
    <cellStyle name="Normal 8 6 2" xfId="513" xr:uid="{00000000-0005-0000-0000-0000FC020000}"/>
    <cellStyle name="Normal 8 7" xfId="514" xr:uid="{00000000-0005-0000-0000-0000FD020000}"/>
    <cellStyle name="Normal 9" xfId="153" xr:uid="{00000000-0005-0000-0000-0000FE020000}"/>
    <cellStyle name="Normal 9 2" xfId="154" xr:uid="{00000000-0005-0000-0000-0000FF020000}"/>
    <cellStyle name="Normal 9 2 2" xfId="515" xr:uid="{00000000-0005-0000-0000-000000030000}"/>
    <cellStyle name="Normal 9 2 2 2" xfId="516" xr:uid="{00000000-0005-0000-0000-000001030000}"/>
    <cellStyle name="Normal 9 2 3" xfId="517" xr:uid="{00000000-0005-0000-0000-000002030000}"/>
    <cellStyle name="Normal 9 2 4" xfId="1083" xr:uid="{00000000-0005-0000-0000-000003030000}"/>
    <cellStyle name="Normal 9 3" xfId="518" xr:uid="{00000000-0005-0000-0000-000004030000}"/>
    <cellStyle name="Normal 9 3 2" xfId="519" xr:uid="{00000000-0005-0000-0000-000005030000}"/>
    <cellStyle name="Normal 9 3 2 2" xfId="520" xr:uid="{00000000-0005-0000-0000-000006030000}"/>
    <cellStyle name="Normal 9 3 3" xfId="521" xr:uid="{00000000-0005-0000-0000-000007030000}"/>
    <cellStyle name="Normal 9 3 4" xfId="1084" xr:uid="{00000000-0005-0000-0000-000008030000}"/>
    <cellStyle name="Normal 9 4" xfId="522" xr:uid="{00000000-0005-0000-0000-000009030000}"/>
    <cellStyle name="Normal 9 4 2" xfId="523" xr:uid="{00000000-0005-0000-0000-00000A030000}"/>
    <cellStyle name="Normal 9 4 2 2" xfId="524" xr:uid="{00000000-0005-0000-0000-00000B030000}"/>
    <cellStyle name="Normal 9 4 3" xfId="525" xr:uid="{00000000-0005-0000-0000-00000C030000}"/>
    <cellStyle name="Normal 9 5" xfId="526" xr:uid="{00000000-0005-0000-0000-00000D030000}"/>
    <cellStyle name="Normal 9 5 2" xfId="527" xr:uid="{00000000-0005-0000-0000-00000E030000}"/>
    <cellStyle name="Normal 9 6" xfId="528" xr:uid="{00000000-0005-0000-0000-00000F030000}"/>
    <cellStyle name="Normal 9 7" xfId="529" xr:uid="{00000000-0005-0000-0000-000010030000}"/>
    <cellStyle name="Normal 9 8" xfId="1082" xr:uid="{00000000-0005-0000-0000-000011030000}"/>
    <cellStyle name="Notas 10" xfId="530" xr:uid="{00000000-0005-0000-0000-000013030000}"/>
    <cellStyle name="Notas 10 2" xfId="531" xr:uid="{00000000-0005-0000-0000-000014030000}"/>
    <cellStyle name="Notas 10 2 2" xfId="532" xr:uid="{00000000-0005-0000-0000-000015030000}"/>
    <cellStyle name="Notas 10 3" xfId="533" xr:uid="{00000000-0005-0000-0000-000016030000}"/>
    <cellStyle name="Notas 10 3 2" xfId="534" xr:uid="{00000000-0005-0000-0000-000017030000}"/>
    <cellStyle name="Notas 10 4" xfId="535" xr:uid="{00000000-0005-0000-0000-000018030000}"/>
    <cellStyle name="Notas 11" xfId="536" xr:uid="{00000000-0005-0000-0000-000019030000}"/>
    <cellStyle name="Notas 11 2" xfId="537" xr:uid="{00000000-0005-0000-0000-00001A030000}"/>
    <cellStyle name="Notas 11 2 2" xfId="538" xr:uid="{00000000-0005-0000-0000-00001B030000}"/>
    <cellStyle name="Notas 11 3" xfId="539" xr:uid="{00000000-0005-0000-0000-00001C030000}"/>
    <cellStyle name="Notas 11 3 2" xfId="540" xr:uid="{00000000-0005-0000-0000-00001D030000}"/>
    <cellStyle name="Notas 11 4" xfId="541" xr:uid="{00000000-0005-0000-0000-00001E030000}"/>
    <cellStyle name="Notas 12" xfId="542" xr:uid="{00000000-0005-0000-0000-00001F030000}"/>
    <cellStyle name="Notas 12 2" xfId="543" xr:uid="{00000000-0005-0000-0000-000020030000}"/>
    <cellStyle name="Notas 12 2 2" xfId="544" xr:uid="{00000000-0005-0000-0000-000021030000}"/>
    <cellStyle name="Notas 12 3" xfId="545" xr:uid="{00000000-0005-0000-0000-000022030000}"/>
    <cellStyle name="Notas 12 3 2" xfId="546" xr:uid="{00000000-0005-0000-0000-000023030000}"/>
    <cellStyle name="Notas 12 4" xfId="547" xr:uid="{00000000-0005-0000-0000-000024030000}"/>
    <cellStyle name="Notas 13" xfId="548" xr:uid="{00000000-0005-0000-0000-000025030000}"/>
    <cellStyle name="Notas 14" xfId="549" xr:uid="{00000000-0005-0000-0000-000026030000}"/>
    <cellStyle name="Notas 2" xfId="155" xr:uid="{00000000-0005-0000-0000-000027030000}"/>
    <cellStyle name="Notas 2 2" xfId="156" xr:uid="{00000000-0005-0000-0000-000028030000}"/>
    <cellStyle name="Notas 2 2 2" xfId="550" xr:uid="{00000000-0005-0000-0000-000029030000}"/>
    <cellStyle name="Notas 2 2 2 2" xfId="551" xr:uid="{00000000-0005-0000-0000-00002A030000}"/>
    <cellStyle name="Notas 2 2 3" xfId="552" xr:uid="{00000000-0005-0000-0000-00002B030000}"/>
    <cellStyle name="Notas 2 3" xfId="553" xr:uid="{00000000-0005-0000-0000-00002C030000}"/>
    <cellStyle name="Notas 2 3 2" xfId="554" xr:uid="{00000000-0005-0000-0000-00002D030000}"/>
    <cellStyle name="Notas 2 4" xfId="555" xr:uid="{00000000-0005-0000-0000-00002E030000}"/>
    <cellStyle name="Notas 2 4 2" xfId="556" xr:uid="{00000000-0005-0000-0000-00002F030000}"/>
    <cellStyle name="Notas 2 5" xfId="557" xr:uid="{00000000-0005-0000-0000-000030030000}"/>
    <cellStyle name="Notas 2 6" xfId="1085" xr:uid="{00000000-0005-0000-0000-000031030000}"/>
    <cellStyle name="Notas 3" xfId="157" xr:uid="{00000000-0005-0000-0000-000032030000}"/>
    <cellStyle name="Notas 3 2" xfId="158" xr:uid="{00000000-0005-0000-0000-000033030000}"/>
    <cellStyle name="Notas 3 2 2" xfId="558" xr:uid="{00000000-0005-0000-0000-000034030000}"/>
    <cellStyle name="Notas 3 3" xfId="559" xr:uid="{00000000-0005-0000-0000-000035030000}"/>
    <cellStyle name="Notas 3 3 2" xfId="560" xr:uid="{00000000-0005-0000-0000-000036030000}"/>
    <cellStyle name="Notas 3 4" xfId="561" xr:uid="{00000000-0005-0000-0000-000037030000}"/>
    <cellStyle name="Notas 4" xfId="562" xr:uid="{00000000-0005-0000-0000-000038030000}"/>
    <cellStyle name="Notas 4 2" xfId="563" xr:uid="{00000000-0005-0000-0000-000039030000}"/>
    <cellStyle name="Notas 4 2 2" xfId="564" xr:uid="{00000000-0005-0000-0000-00003A030000}"/>
    <cellStyle name="Notas 4 3" xfId="565" xr:uid="{00000000-0005-0000-0000-00003B030000}"/>
    <cellStyle name="Notas 4 3 2" xfId="566" xr:uid="{00000000-0005-0000-0000-00003C030000}"/>
    <cellStyle name="Notas 4 4" xfId="567" xr:uid="{00000000-0005-0000-0000-00003D030000}"/>
    <cellStyle name="Notas 5" xfId="568" xr:uid="{00000000-0005-0000-0000-00003E030000}"/>
    <cellStyle name="Notas 5 2" xfId="569" xr:uid="{00000000-0005-0000-0000-00003F030000}"/>
    <cellStyle name="Notas 5 2 2" xfId="570" xr:uid="{00000000-0005-0000-0000-000040030000}"/>
    <cellStyle name="Notas 5 3" xfId="571" xr:uid="{00000000-0005-0000-0000-000041030000}"/>
    <cellStyle name="Notas 5 3 2" xfId="572" xr:uid="{00000000-0005-0000-0000-000042030000}"/>
    <cellStyle name="Notas 5 4" xfId="573" xr:uid="{00000000-0005-0000-0000-000043030000}"/>
    <cellStyle name="Notas 6" xfId="574" xr:uid="{00000000-0005-0000-0000-000044030000}"/>
    <cellStyle name="Notas 6 2" xfId="575" xr:uid="{00000000-0005-0000-0000-000045030000}"/>
    <cellStyle name="Notas 6 2 2" xfId="576" xr:uid="{00000000-0005-0000-0000-000046030000}"/>
    <cellStyle name="Notas 6 3" xfId="577" xr:uid="{00000000-0005-0000-0000-000047030000}"/>
    <cellStyle name="Notas 6 3 2" xfId="578" xr:uid="{00000000-0005-0000-0000-000048030000}"/>
    <cellStyle name="Notas 6 4" xfId="579" xr:uid="{00000000-0005-0000-0000-000049030000}"/>
    <cellStyle name="Notas 7" xfId="580" xr:uid="{00000000-0005-0000-0000-00004A030000}"/>
    <cellStyle name="Notas 7 2" xfId="581" xr:uid="{00000000-0005-0000-0000-00004B030000}"/>
    <cellStyle name="Notas 7 2 2" xfId="582" xr:uid="{00000000-0005-0000-0000-00004C030000}"/>
    <cellStyle name="Notas 7 3" xfId="583" xr:uid="{00000000-0005-0000-0000-00004D030000}"/>
    <cellStyle name="Notas 7 3 2" xfId="584" xr:uid="{00000000-0005-0000-0000-00004E030000}"/>
    <cellStyle name="Notas 7 4" xfId="585" xr:uid="{00000000-0005-0000-0000-00004F030000}"/>
    <cellStyle name="Notas 8" xfId="586" xr:uid="{00000000-0005-0000-0000-000050030000}"/>
    <cellStyle name="Notas 8 2" xfId="587" xr:uid="{00000000-0005-0000-0000-000051030000}"/>
    <cellStyle name="Notas 8 2 2" xfId="588" xr:uid="{00000000-0005-0000-0000-000052030000}"/>
    <cellStyle name="Notas 8 3" xfId="589" xr:uid="{00000000-0005-0000-0000-000053030000}"/>
    <cellStyle name="Notas 8 3 2" xfId="590" xr:uid="{00000000-0005-0000-0000-000054030000}"/>
    <cellStyle name="Notas 8 4" xfId="591" xr:uid="{00000000-0005-0000-0000-000055030000}"/>
    <cellStyle name="Notas 9" xfId="592" xr:uid="{00000000-0005-0000-0000-000056030000}"/>
    <cellStyle name="Notas 9 2" xfId="593" xr:uid="{00000000-0005-0000-0000-000057030000}"/>
    <cellStyle name="Notas 9 2 2" xfId="594" xr:uid="{00000000-0005-0000-0000-000058030000}"/>
    <cellStyle name="Notas 9 3" xfId="595" xr:uid="{00000000-0005-0000-0000-000059030000}"/>
    <cellStyle name="Notas 9 3 2" xfId="596" xr:uid="{00000000-0005-0000-0000-00005A030000}"/>
    <cellStyle name="Notas 9 4" xfId="597" xr:uid="{00000000-0005-0000-0000-00005B030000}"/>
    <cellStyle name="Porcentaje 2" xfId="598" xr:uid="{00000000-0005-0000-0000-00005C030000}"/>
    <cellStyle name="Porcentaje 2 2" xfId="1086" xr:uid="{00000000-0005-0000-0000-00005D030000}"/>
    <cellStyle name="Porcentaje 2 2 2" xfId="1099" xr:uid="{6F04543E-632C-4A32-80D1-EE5BFCA54FCA}"/>
    <cellStyle name="Porcentaje 3" xfId="838" xr:uid="{00000000-0005-0000-0000-00005E030000}"/>
    <cellStyle name="Porcentaje 3 2" xfId="1087" xr:uid="{00000000-0005-0000-0000-00005F030000}"/>
    <cellStyle name="Porcentaje 4" xfId="1088" xr:uid="{00000000-0005-0000-0000-000060030000}"/>
    <cellStyle name="Porcentaje 5" xfId="926" xr:uid="{00000000-0005-0000-0000-000061030000}"/>
    <cellStyle name="Porcentual 2" xfId="174" xr:uid="{00000000-0005-0000-0000-000062030000}"/>
    <cellStyle name="Porcentual 2 2" xfId="1090" xr:uid="{00000000-0005-0000-0000-000063030000}"/>
    <cellStyle name="Porcentual 2 3" xfId="1089" xr:uid="{00000000-0005-0000-0000-000064030000}"/>
    <cellStyle name="Salida 2" xfId="599" xr:uid="{00000000-0005-0000-0000-000065030000}"/>
    <cellStyle name="SAPBEXaggData" xfId="600" xr:uid="{00000000-0005-0000-0000-000066030000}"/>
    <cellStyle name="SAPBEXaggData 2" xfId="601" xr:uid="{00000000-0005-0000-0000-000067030000}"/>
    <cellStyle name="SAPBEXaggData 3" xfId="602" xr:uid="{00000000-0005-0000-0000-000068030000}"/>
    <cellStyle name="SAPBEXaggDataEmph" xfId="603" xr:uid="{00000000-0005-0000-0000-000069030000}"/>
    <cellStyle name="SAPBEXaggDataEmph 2" xfId="604" xr:uid="{00000000-0005-0000-0000-00006A030000}"/>
    <cellStyle name="SAPBEXaggDataEmph 3" xfId="605" xr:uid="{00000000-0005-0000-0000-00006B030000}"/>
    <cellStyle name="SAPBEXaggItem" xfId="606" xr:uid="{00000000-0005-0000-0000-00006C030000}"/>
    <cellStyle name="SAPBEXaggItem 2" xfId="607" xr:uid="{00000000-0005-0000-0000-00006D030000}"/>
    <cellStyle name="SAPBEXaggItem 3" xfId="608" xr:uid="{00000000-0005-0000-0000-00006E030000}"/>
    <cellStyle name="SAPBEXaggItemX" xfId="609" xr:uid="{00000000-0005-0000-0000-00006F030000}"/>
    <cellStyle name="SAPBEXchaText" xfId="610" xr:uid="{00000000-0005-0000-0000-000070030000}"/>
    <cellStyle name="SAPBEXchaText 2" xfId="611" xr:uid="{00000000-0005-0000-0000-000071030000}"/>
    <cellStyle name="SAPBEXchaText 3" xfId="612" xr:uid="{00000000-0005-0000-0000-000072030000}"/>
    <cellStyle name="SAPBEXexcBad7" xfId="613" xr:uid="{00000000-0005-0000-0000-000073030000}"/>
    <cellStyle name="SAPBEXexcBad7 2" xfId="614" xr:uid="{00000000-0005-0000-0000-000074030000}"/>
    <cellStyle name="SAPBEXexcBad7 3" xfId="615" xr:uid="{00000000-0005-0000-0000-000075030000}"/>
    <cellStyle name="SAPBEXexcBad8" xfId="616" xr:uid="{00000000-0005-0000-0000-000076030000}"/>
    <cellStyle name="SAPBEXexcBad8 2" xfId="617" xr:uid="{00000000-0005-0000-0000-000077030000}"/>
    <cellStyle name="SAPBEXexcBad8 3" xfId="618" xr:uid="{00000000-0005-0000-0000-000078030000}"/>
    <cellStyle name="SAPBEXexcBad9" xfId="619" xr:uid="{00000000-0005-0000-0000-000079030000}"/>
    <cellStyle name="SAPBEXexcBad9 2" xfId="620" xr:uid="{00000000-0005-0000-0000-00007A030000}"/>
    <cellStyle name="SAPBEXexcBad9 3" xfId="621" xr:uid="{00000000-0005-0000-0000-00007B030000}"/>
    <cellStyle name="SAPBEXexcCritical4" xfId="622" xr:uid="{00000000-0005-0000-0000-00007C030000}"/>
    <cellStyle name="SAPBEXexcCritical4 2" xfId="623" xr:uid="{00000000-0005-0000-0000-00007D030000}"/>
    <cellStyle name="SAPBEXexcCritical4 3" xfId="624" xr:uid="{00000000-0005-0000-0000-00007E030000}"/>
    <cellStyle name="SAPBEXexcCritical5" xfId="625" xr:uid="{00000000-0005-0000-0000-00007F030000}"/>
    <cellStyle name="SAPBEXexcCritical5 2" xfId="626" xr:uid="{00000000-0005-0000-0000-000080030000}"/>
    <cellStyle name="SAPBEXexcCritical5 3" xfId="627" xr:uid="{00000000-0005-0000-0000-000081030000}"/>
    <cellStyle name="SAPBEXexcCritical6" xfId="628" xr:uid="{00000000-0005-0000-0000-000082030000}"/>
    <cellStyle name="SAPBEXexcCritical6 2" xfId="629" xr:uid="{00000000-0005-0000-0000-000083030000}"/>
    <cellStyle name="SAPBEXexcCritical6 3" xfId="630" xr:uid="{00000000-0005-0000-0000-000084030000}"/>
    <cellStyle name="SAPBEXexcGood1" xfId="631" xr:uid="{00000000-0005-0000-0000-000085030000}"/>
    <cellStyle name="SAPBEXexcGood1 2" xfId="632" xr:uid="{00000000-0005-0000-0000-000086030000}"/>
    <cellStyle name="SAPBEXexcGood1 3" xfId="633" xr:uid="{00000000-0005-0000-0000-000087030000}"/>
    <cellStyle name="SAPBEXexcGood2" xfId="634" xr:uid="{00000000-0005-0000-0000-000088030000}"/>
    <cellStyle name="SAPBEXexcGood2 2" xfId="635" xr:uid="{00000000-0005-0000-0000-000089030000}"/>
    <cellStyle name="SAPBEXexcGood2 3" xfId="636" xr:uid="{00000000-0005-0000-0000-00008A030000}"/>
    <cellStyle name="SAPBEXexcGood3" xfId="637" xr:uid="{00000000-0005-0000-0000-00008B030000}"/>
    <cellStyle name="SAPBEXexcGood3 2" xfId="638" xr:uid="{00000000-0005-0000-0000-00008C030000}"/>
    <cellStyle name="SAPBEXexcGood3 3" xfId="639" xr:uid="{00000000-0005-0000-0000-00008D030000}"/>
    <cellStyle name="SAPBEXfilterDrill" xfId="640" xr:uid="{00000000-0005-0000-0000-00008E030000}"/>
    <cellStyle name="SAPBEXfilterDrill 2" xfId="641" xr:uid="{00000000-0005-0000-0000-00008F030000}"/>
    <cellStyle name="SAPBEXfilterDrill 3" xfId="642" xr:uid="{00000000-0005-0000-0000-000090030000}"/>
    <cellStyle name="SAPBEXfilterItem" xfId="643" xr:uid="{00000000-0005-0000-0000-000091030000}"/>
    <cellStyle name="SAPBEXfilterItem 2" xfId="644" xr:uid="{00000000-0005-0000-0000-000092030000}"/>
    <cellStyle name="SAPBEXfilterItem 3" xfId="645" xr:uid="{00000000-0005-0000-0000-000093030000}"/>
    <cellStyle name="SAPBEXfilterText" xfId="646" xr:uid="{00000000-0005-0000-0000-000094030000}"/>
    <cellStyle name="SAPBEXfilterText 2" xfId="647" xr:uid="{00000000-0005-0000-0000-000095030000}"/>
    <cellStyle name="SAPBEXfilterText 3" xfId="648" xr:uid="{00000000-0005-0000-0000-000096030000}"/>
    <cellStyle name="SAPBEXfilterText 3 2" xfId="649" xr:uid="{00000000-0005-0000-0000-000097030000}"/>
    <cellStyle name="SAPBEXfilterText 4" xfId="650" xr:uid="{00000000-0005-0000-0000-000098030000}"/>
    <cellStyle name="SAPBEXformats" xfId="651" xr:uid="{00000000-0005-0000-0000-000099030000}"/>
    <cellStyle name="SAPBEXformats 2" xfId="652" xr:uid="{00000000-0005-0000-0000-00009A030000}"/>
    <cellStyle name="SAPBEXformats 3" xfId="653" xr:uid="{00000000-0005-0000-0000-00009B030000}"/>
    <cellStyle name="SAPBEXheaderItem" xfId="654" xr:uid="{00000000-0005-0000-0000-00009C030000}"/>
    <cellStyle name="SAPBEXheaderItem 10" xfId="655" xr:uid="{00000000-0005-0000-0000-00009D030000}"/>
    <cellStyle name="SAPBEXheaderItem 11" xfId="656" xr:uid="{00000000-0005-0000-0000-00009E030000}"/>
    <cellStyle name="SAPBEXheaderItem 12" xfId="657" xr:uid="{00000000-0005-0000-0000-00009F030000}"/>
    <cellStyle name="SAPBEXheaderItem 13" xfId="658" xr:uid="{00000000-0005-0000-0000-0000A0030000}"/>
    <cellStyle name="SAPBEXheaderItem 14" xfId="659" xr:uid="{00000000-0005-0000-0000-0000A1030000}"/>
    <cellStyle name="SAPBEXheaderItem 15" xfId="660" xr:uid="{00000000-0005-0000-0000-0000A2030000}"/>
    <cellStyle name="SAPBEXheaderItem 16" xfId="661" xr:uid="{00000000-0005-0000-0000-0000A3030000}"/>
    <cellStyle name="SAPBEXheaderItem 17" xfId="662" xr:uid="{00000000-0005-0000-0000-0000A4030000}"/>
    <cellStyle name="SAPBEXheaderItem 17 2" xfId="663" xr:uid="{00000000-0005-0000-0000-0000A5030000}"/>
    <cellStyle name="SAPBEXheaderItem 18" xfId="664" xr:uid="{00000000-0005-0000-0000-0000A6030000}"/>
    <cellStyle name="SAPBEXheaderItem 18 2" xfId="665" xr:uid="{00000000-0005-0000-0000-0000A7030000}"/>
    <cellStyle name="SAPBEXheaderItem 19" xfId="666" xr:uid="{00000000-0005-0000-0000-0000A8030000}"/>
    <cellStyle name="SAPBEXheaderItem 2" xfId="667" xr:uid="{00000000-0005-0000-0000-0000A9030000}"/>
    <cellStyle name="SAPBEXheaderItem 2 2" xfId="668" xr:uid="{00000000-0005-0000-0000-0000AA030000}"/>
    <cellStyle name="SAPBEXheaderItem 20" xfId="669" xr:uid="{00000000-0005-0000-0000-0000AB030000}"/>
    <cellStyle name="SAPBEXheaderItem 21" xfId="670" xr:uid="{00000000-0005-0000-0000-0000AC030000}"/>
    <cellStyle name="SAPBEXheaderItem 3" xfId="671" xr:uid="{00000000-0005-0000-0000-0000AD030000}"/>
    <cellStyle name="SAPBEXheaderItem 3 10" xfId="672" xr:uid="{00000000-0005-0000-0000-0000AE030000}"/>
    <cellStyle name="SAPBEXheaderItem 3 10 2" xfId="673" xr:uid="{00000000-0005-0000-0000-0000AF030000}"/>
    <cellStyle name="SAPBEXheaderItem 3 2" xfId="674" xr:uid="{00000000-0005-0000-0000-0000B0030000}"/>
    <cellStyle name="SAPBEXheaderItem 3 2 2" xfId="675" xr:uid="{00000000-0005-0000-0000-0000B1030000}"/>
    <cellStyle name="SAPBEXheaderItem 3 3" xfId="676" xr:uid="{00000000-0005-0000-0000-0000B2030000}"/>
    <cellStyle name="SAPBEXheaderItem 3 3 2" xfId="677" xr:uid="{00000000-0005-0000-0000-0000B3030000}"/>
    <cellStyle name="SAPBEXheaderItem 3 4" xfId="678" xr:uid="{00000000-0005-0000-0000-0000B4030000}"/>
    <cellStyle name="SAPBEXheaderItem 3 4 2" xfId="679" xr:uid="{00000000-0005-0000-0000-0000B5030000}"/>
    <cellStyle name="SAPBEXheaderItem 3 5" xfId="680" xr:uid="{00000000-0005-0000-0000-0000B6030000}"/>
    <cellStyle name="SAPBEXheaderItem 3 5 2" xfId="681" xr:uid="{00000000-0005-0000-0000-0000B7030000}"/>
    <cellStyle name="SAPBEXheaderItem 3 6" xfId="682" xr:uid="{00000000-0005-0000-0000-0000B8030000}"/>
    <cellStyle name="SAPBEXheaderItem 3 6 2" xfId="683" xr:uid="{00000000-0005-0000-0000-0000B9030000}"/>
    <cellStyle name="SAPBEXheaderItem 3 7" xfId="684" xr:uid="{00000000-0005-0000-0000-0000BA030000}"/>
    <cellStyle name="SAPBEXheaderItem 3 7 2" xfId="685" xr:uid="{00000000-0005-0000-0000-0000BB030000}"/>
    <cellStyle name="SAPBEXheaderItem 3 8" xfId="686" xr:uid="{00000000-0005-0000-0000-0000BC030000}"/>
    <cellStyle name="SAPBEXheaderItem 3 8 2" xfId="687" xr:uid="{00000000-0005-0000-0000-0000BD030000}"/>
    <cellStyle name="SAPBEXheaderItem 3 9" xfId="688" xr:uid="{00000000-0005-0000-0000-0000BE030000}"/>
    <cellStyle name="SAPBEXheaderItem 3 9 2" xfId="689" xr:uid="{00000000-0005-0000-0000-0000BF030000}"/>
    <cellStyle name="SAPBEXheaderItem 4" xfId="690" xr:uid="{00000000-0005-0000-0000-0000C0030000}"/>
    <cellStyle name="SAPBEXheaderItem 4 2" xfId="691" xr:uid="{00000000-0005-0000-0000-0000C1030000}"/>
    <cellStyle name="SAPBEXheaderItem 5" xfId="692" xr:uid="{00000000-0005-0000-0000-0000C2030000}"/>
    <cellStyle name="SAPBEXheaderItem 6" xfId="693" xr:uid="{00000000-0005-0000-0000-0000C3030000}"/>
    <cellStyle name="SAPBEXheaderItem 7" xfId="694" xr:uid="{00000000-0005-0000-0000-0000C4030000}"/>
    <cellStyle name="SAPBEXheaderItem 8" xfId="695" xr:uid="{00000000-0005-0000-0000-0000C5030000}"/>
    <cellStyle name="SAPBEXheaderItem 9" xfId="696" xr:uid="{00000000-0005-0000-0000-0000C6030000}"/>
    <cellStyle name="SAPBEXheaderText" xfId="697" xr:uid="{00000000-0005-0000-0000-0000C7030000}"/>
    <cellStyle name="SAPBEXheaderText 10" xfId="698" xr:uid="{00000000-0005-0000-0000-0000C8030000}"/>
    <cellStyle name="SAPBEXheaderText 11" xfId="699" xr:uid="{00000000-0005-0000-0000-0000C9030000}"/>
    <cellStyle name="SAPBEXheaderText 12" xfId="700" xr:uid="{00000000-0005-0000-0000-0000CA030000}"/>
    <cellStyle name="SAPBEXheaderText 13" xfId="701" xr:uid="{00000000-0005-0000-0000-0000CB030000}"/>
    <cellStyle name="SAPBEXheaderText 14" xfId="702" xr:uid="{00000000-0005-0000-0000-0000CC030000}"/>
    <cellStyle name="SAPBEXheaderText 15" xfId="703" xr:uid="{00000000-0005-0000-0000-0000CD030000}"/>
    <cellStyle name="SAPBEXheaderText 16" xfId="704" xr:uid="{00000000-0005-0000-0000-0000CE030000}"/>
    <cellStyle name="SAPBEXheaderText 17" xfId="705" xr:uid="{00000000-0005-0000-0000-0000CF030000}"/>
    <cellStyle name="SAPBEXheaderText 17 2" xfId="706" xr:uid="{00000000-0005-0000-0000-0000D0030000}"/>
    <cellStyle name="SAPBEXheaderText 18" xfId="707" xr:uid="{00000000-0005-0000-0000-0000D1030000}"/>
    <cellStyle name="SAPBEXheaderText 18 2" xfId="708" xr:uid="{00000000-0005-0000-0000-0000D2030000}"/>
    <cellStyle name="SAPBEXheaderText 19" xfId="709" xr:uid="{00000000-0005-0000-0000-0000D3030000}"/>
    <cellStyle name="SAPBEXheaderText 2" xfId="710" xr:uid="{00000000-0005-0000-0000-0000D4030000}"/>
    <cellStyle name="SAPBEXheaderText 2 2" xfId="711" xr:uid="{00000000-0005-0000-0000-0000D5030000}"/>
    <cellStyle name="SAPBEXheaderText 20" xfId="712" xr:uid="{00000000-0005-0000-0000-0000D6030000}"/>
    <cellStyle name="SAPBEXheaderText 21" xfId="713" xr:uid="{00000000-0005-0000-0000-0000D7030000}"/>
    <cellStyle name="SAPBEXheaderText 3" xfId="714" xr:uid="{00000000-0005-0000-0000-0000D8030000}"/>
    <cellStyle name="SAPBEXheaderText 3 10" xfId="715" xr:uid="{00000000-0005-0000-0000-0000D9030000}"/>
    <cellStyle name="SAPBEXheaderText 3 10 2" xfId="716" xr:uid="{00000000-0005-0000-0000-0000DA030000}"/>
    <cellStyle name="SAPBEXheaderText 3 2" xfId="717" xr:uid="{00000000-0005-0000-0000-0000DB030000}"/>
    <cellStyle name="SAPBEXheaderText 3 2 2" xfId="718" xr:uid="{00000000-0005-0000-0000-0000DC030000}"/>
    <cellStyle name="SAPBEXheaderText 3 3" xfId="719" xr:uid="{00000000-0005-0000-0000-0000DD030000}"/>
    <cellStyle name="SAPBEXheaderText 3 3 2" xfId="720" xr:uid="{00000000-0005-0000-0000-0000DE030000}"/>
    <cellStyle name="SAPBEXheaderText 3 4" xfId="721" xr:uid="{00000000-0005-0000-0000-0000DF030000}"/>
    <cellStyle name="SAPBEXheaderText 3 4 2" xfId="722" xr:uid="{00000000-0005-0000-0000-0000E0030000}"/>
    <cellStyle name="SAPBEXheaderText 3 5" xfId="723" xr:uid="{00000000-0005-0000-0000-0000E1030000}"/>
    <cellStyle name="SAPBEXheaderText 3 5 2" xfId="724" xr:uid="{00000000-0005-0000-0000-0000E2030000}"/>
    <cellStyle name="SAPBEXheaderText 3 6" xfId="725" xr:uid="{00000000-0005-0000-0000-0000E3030000}"/>
    <cellStyle name="SAPBEXheaderText 3 6 2" xfId="726" xr:uid="{00000000-0005-0000-0000-0000E4030000}"/>
    <cellStyle name="SAPBEXheaderText 3 7" xfId="727" xr:uid="{00000000-0005-0000-0000-0000E5030000}"/>
    <cellStyle name="SAPBEXheaderText 3 7 2" xfId="728" xr:uid="{00000000-0005-0000-0000-0000E6030000}"/>
    <cellStyle name="SAPBEXheaderText 3 8" xfId="729" xr:uid="{00000000-0005-0000-0000-0000E7030000}"/>
    <cellStyle name="SAPBEXheaderText 3 8 2" xfId="730" xr:uid="{00000000-0005-0000-0000-0000E8030000}"/>
    <cellStyle name="SAPBEXheaderText 3 9" xfId="731" xr:uid="{00000000-0005-0000-0000-0000E9030000}"/>
    <cellStyle name="SAPBEXheaderText 3 9 2" xfId="732" xr:uid="{00000000-0005-0000-0000-0000EA030000}"/>
    <cellStyle name="SAPBEXheaderText 4" xfId="733" xr:uid="{00000000-0005-0000-0000-0000EB030000}"/>
    <cellStyle name="SAPBEXheaderText 4 2" xfId="734" xr:uid="{00000000-0005-0000-0000-0000EC030000}"/>
    <cellStyle name="SAPBEXheaderText 5" xfId="735" xr:uid="{00000000-0005-0000-0000-0000ED030000}"/>
    <cellStyle name="SAPBEXheaderText 6" xfId="736" xr:uid="{00000000-0005-0000-0000-0000EE030000}"/>
    <cellStyle name="SAPBEXheaderText 7" xfId="737" xr:uid="{00000000-0005-0000-0000-0000EF030000}"/>
    <cellStyle name="SAPBEXheaderText 8" xfId="738" xr:uid="{00000000-0005-0000-0000-0000F0030000}"/>
    <cellStyle name="SAPBEXheaderText 9" xfId="739" xr:uid="{00000000-0005-0000-0000-0000F1030000}"/>
    <cellStyle name="SAPBEXHLevel0" xfId="740" xr:uid="{00000000-0005-0000-0000-0000F2030000}"/>
    <cellStyle name="SAPBEXHLevel0 2" xfId="741" xr:uid="{00000000-0005-0000-0000-0000F3030000}"/>
    <cellStyle name="SAPBEXHLevel0 3" xfId="742" xr:uid="{00000000-0005-0000-0000-0000F4030000}"/>
    <cellStyle name="SAPBEXHLevel0 3 2" xfId="743" xr:uid="{00000000-0005-0000-0000-0000F5030000}"/>
    <cellStyle name="SAPBEXHLevel0X" xfId="744" xr:uid="{00000000-0005-0000-0000-0000F6030000}"/>
    <cellStyle name="SAPBEXHLevel0X 2" xfId="745" xr:uid="{00000000-0005-0000-0000-0000F7030000}"/>
    <cellStyle name="SAPBEXHLevel0X 3" xfId="746" xr:uid="{00000000-0005-0000-0000-0000F8030000}"/>
    <cellStyle name="SAPBEXHLevel0X 3 2" xfId="747" xr:uid="{00000000-0005-0000-0000-0000F9030000}"/>
    <cellStyle name="SAPBEXHLevel1" xfId="748" xr:uid="{00000000-0005-0000-0000-0000FA030000}"/>
    <cellStyle name="SAPBEXHLevel1 2" xfId="749" xr:uid="{00000000-0005-0000-0000-0000FB030000}"/>
    <cellStyle name="SAPBEXHLevel1 3" xfId="750" xr:uid="{00000000-0005-0000-0000-0000FC030000}"/>
    <cellStyle name="SAPBEXHLevel1 3 2" xfId="751" xr:uid="{00000000-0005-0000-0000-0000FD030000}"/>
    <cellStyle name="SAPBEXHLevel1X" xfId="752" xr:uid="{00000000-0005-0000-0000-0000FE030000}"/>
    <cellStyle name="SAPBEXHLevel1X 2" xfId="753" xr:uid="{00000000-0005-0000-0000-0000FF030000}"/>
    <cellStyle name="SAPBEXHLevel1X 3" xfId="754" xr:uid="{00000000-0005-0000-0000-000000040000}"/>
    <cellStyle name="SAPBEXHLevel1X 3 2" xfId="755" xr:uid="{00000000-0005-0000-0000-000001040000}"/>
    <cellStyle name="SAPBEXHLevel2" xfId="756" xr:uid="{00000000-0005-0000-0000-000002040000}"/>
    <cellStyle name="SAPBEXHLevel2 2" xfId="757" xr:uid="{00000000-0005-0000-0000-000003040000}"/>
    <cellStyle name="SAPBEXHLevel2 3" xfId="758" xr:uid="{00000000-0005-0000-0000-000004040000}"/>
    <cellStyle name="SAPBEXHLevel2 3 2" xfId="759" xr:uid="{00000000-0005-0000-0000-000005040000}"/>
    <cellStyle name="SAPBEXHLevel2X" xfId="760" xr:uid="{00000000-0005-0000-0000-000006040000}"/>
    <cellStyle name="SAPBEXHLevel2X 2" xfId="761" xr:uid="{00000000-0005-0000-0000-000007040000}"/>
    <cellStyle name="SAPBEXHLevel2X 3" xfId="762" xr:uid="{00000000-0005-0000-0000-000008040000}"/>
    <cellStyle name="SAPBEXHLevel2X 3 2" xfId="763" xr:uid="{00000000-0005-0000-0000-000009040000}"/>
    <cellStyle name="SAPBEXHLevel3" xfId="764" xr:uid="{00000000-0005-0000-0000-00000A040000}"/>
    <cellStyle name="SAPBEXHLevel3 2" xfId="765" xr:uid="{00000000-0005-0000-0000-00000B040000}"/>
    <cellStyle name="SAPBEXHLevel3 3" xfId="766" xr:uid="{00000000-0005-0000-0000-00000C040000}"/>
    <cellStyle name="SAPBEXHLevel3 3 2" xfId="767" xr:uid="{00000000-0005-0000-0000-00000D040000}"/>
    <cellStyle name="SAPBEXHLevel3X" xfId="768" xr:uid="{00000000-0005-0000-0000-00000E040000}"/>
    <cellStyle name="SAPBEXHLevel3X 2" xfId="769" xr:uid="{00000000-0005-0000-0000-00000F040000}"/>
    <cellStyle name="SAPBEXHLevel3X 3" xfId="770" xr:uid="{00000000-0005-0000-0000-000010040000}"/>
    <cellStyle name="SAPBEXHLevel3X 3 2" xfId="771" xr:uid="{00000000-0005-0000-0000-000011040000}"/>
    <cellStyle name="SAPBEXinputData" xfId="772" xr:uid="{00000000-0005-0000-0000-000012040000}"/>
    <cellStyle name="SAPBEXinputData 2" xfId="773" xr:uid="{00000000-0005-0000-0000-000013040000}"/>
    <cellStyle name="SAPBEXinputData 3" xfId="774" xr:uid="{00000000-0005-0000-0000-000014040000}"/>
    <cellStyle name="SAPBEXinputData 3 2" xfId="775" xr:uid="{00000000-0005-0000-0000-000015040000}"/>
    <cellStyle name="SAPBEXresData" xfId="776" xr:uid="{00000000-0005-0000-0000-000016040000}"/>
    <cellStyle name="SAPBEXresData 2" xfId="777" xr:uid="{00000000-0005-0000-0000-000017040000}"/>
    <cellStyle name="SAPBEXresData 3" xfId="778" xr:uid="{00000000-0005-0000-0000-000018040000}"/>
    <cellStyle name="SAPBEXresDataEmph" xfId="779" xr:uid="{00000000-0005-0000-0000-000019040000}"/>
    <cellStyle name="SAPBEXresDataEmph 2" xfId="780" xr:uid="{00000000-0005-0000-0000-00001A040000}"/>
    <cellStyle name="SAPBEXresDataEmph 3" xfId="781" xr:uid="{00000000-0005-0000-0000-00001B040000}"/>
    <cellStyle name="SAPBEXresItem" xfId="782" xr:uid="{00000000-0005-0000-0000-00001C040000}"/>
    <cellStyle name="SAPBEXresItem 2" xfId="783" xr:uid="{00000000-0005-0000-0000-00001D040000}"/>
    <cellStyle name="SAPBEXresItem 3" xfId="784" xr:uid="{00000000-0005-0000-0000-00001E040000}"/>
    <cellStyle name="SAPBEXresItemX" xfId="785" xr:uid="{00000000-0005-0000-0000-00001F040000}"/>
    <cellStyle name="SAPBEXstdData" xfId="786" xr:uid="{00000000-0005-0000-0000-000020040000}"/>
    <cellStyle name="SAPBEXstdData 2" xfId="787" xr:uid="{00000000-0005-0000-0000-000021040000}"/>
    <cellStyle name="SAPBEXstdData 3" xfId="788" xr:uid="{00000000-0005-0000-0000-000022040000}"/>
    <cellStyle name="SAPBEXstdDataEmph" xfId="789" xr:uid="{00000000-0005-0000-0000-000023040000}"/>
    <cellStyle name="SAPBEXstdDataEmph 2" xfId="790" xr:uid="{00000000-0005-0000-0000-000024040000}"/>
    <cellStyle name="SAPBEXstdDataEmph 3" xfId="791" xr:uid="{00000000-0005-0000-0000-000025040000}"/>
    <cellStyle name="SAPBEXstdItem" xfId="175" xr:uid="{00000000-0005-0000-0000-000026040000}"/>
    <cellStyle name="SAPBEXstdItem 2" xfId="792" xr:uid="{00000000-0005-0000-0000-000027040000}"/>
    <cellStyle name="SAPBEXstdItem 3" xfId="793" xr:uid="{00000000-0005-0000-0000-000028040000}"/>
    <cellStyle name="SAPBEXstdItemX" xfId="794" xr:uid="{00000000-0005-0000-0000-000029040000}"/>
    <cellStyle name="SAPBEXtitle" xfId="795" xr:uid="{00000000-0005-0000-0000-00002A040000}"/>
    <cellStyle name="SAPBEXtitle 2" xfId="796" xr:uid="{00000000-0005-0000-0000-00002B040000}"/>
    <cellStyle name="SAPBEXtitle 3" xfId="797" xr:uid="{00000000-0005-0000-0000-00002C040000}"/>
    <cellStyle name="SAPBEXtitle 3 2" xfId="798" xr:uid="{00000000-0005-0000-0000-00002D040000}"/>
    <cellStyle name="SAPBEXtitle 4" xfId="799" xr:uid="{00000000-0005-0000-0000-00002E040000}"/>
    <cellStyle name="SAPBEXundefined" xfId="800" xr:uid="{00000000-0005-0000-0000-00002F040000}"/>
    <cellStyle name="SAPBEXundefined 2" xfId="801" xr:uid="{00000000-0005-0000-0000-000030040000}"/>
    <cellStyle name="SAPBEXundefined 3" xfId="802" xr:uid="{00000000-0005-0000-0000-000031040000}"/>
    <cellStyle name="Sheet Title" xfId="803" xr:uid="{00000000-0005-0000-0000-000032040000}"/>
    <cellStyle name="Texto de advertencia 2" xfId="804" xr:uid="{00000000-0005-0000-0000-000033040000}"/>
    <cellStyle name="Texto explicativo 2" xfId="805" xr:uid="{00000000-0005-0000-0000-000034040000}"/>
    <cellStyle name="Título 1 2" xfId="806" xr:uid="{00000000-0005-0000-0000-000035040000}"/>
    <cellStyle name="Título 2 2" xfId="807" xr:uid="{00000000-0005-0000-0000-000036040000}"/>
    <cellStyle name="Título 3 2" xfId="808" xr:uid="{00000000-0005-0000-0000-000037040000}"/>
    <cellStyle name="Título 4" xfId="809" xr:uid="{00000000-0005-0000-0000-000038040000}"/>
    <cellStyle name="Total 10" xfId="159" xr:uid="{00000000-0005-0000-0000-000039040000}"/>
    <cellStyle name="Total 11" xfId="160" xr:uid="{00000000-0005-0000-0000-00003A040000}"/>
    <cellStyle name="Total 12" xfId="161" xr:uid="{00000000-0005-0000-0000-00003B040000}"/>
    <cellStyle name="Total 13" xfId="162" xr:uid="{00000000-0005-0000-0000-00003C040000}"/>
    <cellStyle name="Total 14" xfId="163" xr:uid="{00000000-0005-0000-0000-00003D040000}"/>
    <cellStyle name="Total 15" xfId="810" xr:uid="{00000000-0005-0000-0000-00003E040000}"/>
    <cellStyle name="Total 16" xfId="811" xr:uid="{00000000-0005-0000-0000-00003F040000}"/>
    <cellStyle name="Total 2" xfId="164" xr:uid="{00000000-0005-0000-0000-000040040000}"/>
    <cellStyle name="Total 3" xfId="165" xr:uid="{00000000-0005-0000-0000-000041040000}"/>
    <cellStyle name="Total 3 2" xfId="812" xr:uid="{00000000-0005-0000-0000-000042040000}"/>
    <cellStyle name="Total 4" xfId="166" xr:uid="{00000000-0005-0000-0000-000043040000}"/>
    <cellStyle name="Total 5" xfId="167" xr:uid="{00000000-0005-0000-0000-000044040000}"/>
    <cellStyle name="Total 6" xfId="168" xr:uid="{00000000-0005-0000-0000-000045040000}"/>
    <cellStyle name="Total 7" xfId="169" xr:uid="{00000000-0005-0000-0000-000046040000}"/>
    <cellStyle name="Total 8" xfId="170" xr:uid="{00000000-0005-0000-0000-000047040000}"/>
    <cellStyle name="Total 9" xfId="171" xr:uid="{00000000-0005-0000-0000-000048040000}"/>
  </cellStyles>
  <dxfs count="0"/>
  <tableStyles count="0" defaultTableStyle="TableStyleMedium2" defaultPivotStyle="PivotStyleLight16"/>
  <colors>
    <mruColors>
      <color rgb="FF4A5C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781050</xdr:colOff>
      <xdr:row>49</xdr:row>
      <xdr:rowOff>0</xdr:rowOff>
    </xdr:from>
    <xdr:to>
      <xdr:col>2</xdr:col>
      <xdr:colOff>904874</xdr:colOff>
      <xdr:row>54</xdr:row>
      <xdr:rowOff>57150</xdr:rowOff>
    </xdr:to>
    <xdr:sp macro="" textlink="">
      <xdr:nvSpPr>
        <xdr:cNvPr id="2" name="Cuadro de texto 48">
          <a:extLst>
            <a:ext uri="{FF2B5EF4-FFF2-40B4-BE49-F238E27FC236}">
              <a16:creationId xmlns:a16="http://schemas.microsoft.com/office/drawing/2014/main" id="{8760727F-A254-41C4-A264-B59D1ADF1E15}"/>
            </a:ext>
          </a:extLst>
        </xdr:cNvPr>
        <xdr:cNvSpPr txBox="1"/>
      </xdr:nvSpPr>
      <xdr:spPr>
        <a:xfrm>
          <a:off x="781050" y="7439025"/>
          <a:ext cx="1962149"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a:solidFill>
                <a:srgbClr val="000000"/>
              </a:solidFill>
              <a:effectLst/>
              <a:ea typeface="Times New Roman" panose="02020603050405020304" pitchFamily="18" charset="0"/>
              <a:cs typeface="Times New Roman" panose="02020603050405020304" pitchFamily="18" charset="0"/>
            </a:rPr>
            <a:t>_________________________AUTORIZÓ                                                 </a:t>
          </a:r>
          <a:r>
            <a:rPr lang="en-US" sz="800">
              <a:solidFill>
                <a:srgbClr val="000000"/>
              </a:solidFill>
              <a:effectLst/>
              <a:ea typeface="Times New Roman" panose="02020603050405020304" pitchFamily="18" charset="0"/>
              <a:cs typeface="Times New Roman" panose="02020603050405020304" pitchFamily="18" charset="0"/>
            </a:rPr>
            <a:t>C.P. Luis Enrique Ramos Pérez</a:t>
          </a:r>
          <a:endParaRPr lang="es-MX" sz="1200">
            <a:effectLst/>
            <a:latin typeface="Times New Roman" panose="02020603050405020304" pitchFamily="18" charset="0"/>
            <a:ea typeface="Times New Roman" panose="02020603050405020304" pitchFamily="18" charset="0"/>
          </a:endParaRPr>
        </a:p>
        <a:p>
          <a:pPr algn="ctr"/>
          <a:r>
            <a:rPr lang="en-US" sz="800">
              <a:solidFill>
                <a:srgbClr val="000000"/>
              </a:solidFill>
              <a:effectLst/>
              <a:ea typeface="Times New Roman" panose="02020603050405020304" pitchFamily="18" charset="0"/>
              <a:cs typeface="Times New Roman" panose="02020603050405020304" pitchFamily="18" charset="0"/>
            </a:rPr>
            <a:t>Director General de Administración e Inversión SICOM</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838199</xdr:colOff>
      <xdr:row>49</xdr:row>
      <xdr:rowOff>19050</xdr:rowOff>
    </xdr:from>
    <xdr:to>
      <xdr:col>2</xdr:col>
      <xdr:colOff>2924174</xdr:colOff>
      <xdr:row>54</xdr:row>
      <xdr:rowOff>133350</xdr:rowOff>
    </xdr:to>
    <xdr:sp macro="" textlink="">
      <xdr:nvSpPr>
        <xdr:cNvPr id="3" name="Cuadro de texto 50">
          <a:extLst>
            <a:ext uri="{FF2B5EF4-FFF2-40B4-BE49-F238E27FC236}">
              <a16:creationId xmlns:a16="http://schemas.microsoft.com/office/drawing/2014/main" id="{F30730D2-C3FC-48E2-B080-D185994C879C}"/>
            </a:ext>
          </a:extLst>
        </xdr:cNvPr>
        <xdr:cNvSpPr txBox="1"/>
      </xdr:nvSpPr>
      <xdr:spPr>
        <a:xfrm>
          <a:off x="2676524" y="7458075"/>
          <a:ext cx="2085975"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US" sz="1100">
              <a:solidFill>
                <a:srgbClr val="000000"/>
              </a:solidFill>
              <a:effectLst/>
              <a:ea typeface="Times New Roman" panose="02020603050405020304" pitchFamily="18" charset="0"/>
              <a:cs typeface="Times New Roman" panose="02020603050405020304" pitchFamily="18" charset="0"/>
            </a:rPr>
            <a:t>___________________________ REVISÓ                                                     </a:t>
          </a:r>
          <a:r>
            <a:rPr lang="en-US" sz="800">
              <a:solidFill>
                <a:srgbClr val="000000"/>
              </a:solidFill>
              <a:effectLst/>
              <a:ea typeface="Times New Roman" panose="02020603050405020304" pitchFamily="18" charset="0"/>
              <a:cs typeface="Times New Roman" panose="02020603050405020304" pitchFamily="18" charset="0"/>
            </a:rPr>
            <a:t>C.P. Cecilio Zamarripa Aguirre.</a:t>
          </a:r>
          <a:endParaRPr lang="es-MX" sz="1200">
            <a:effectLst/>
            <a:latin typeface="Times New Roman" panose="02020603050405020304" pitchFamily="18" charset="0"/>
            <a:ea typeface="Times New Roman" panose="02020603050405020304" pitchFamily="18" charset="0"/>
          </a:endParaRPr>
        </a:p>
        <a:p>
          <a:pPr algn="ctr"/>
          <a:r>
            <a:rPr lang="es-ES" sz="800">
              <a:solidFill>
                <a:srgbClr val="000000"/>
              </a:solidFill>
              <a:effectLst/>
              <a:ea typeface="Times New Roman" panose="02020603050405020304" pitchFamily="18" charset="0"/>
              <a:cs typeface="Times New Roman" panose="02020603050405020304" pitchFamily="18" charset="0"/>
            </a:rPr>
            <a:t>Coordinación  De Seguimiento Administrativo De Infraestructura Educativa</a:t>
          </a:r>
          <a:endParaRPr lang="es-MX" sz="1200">
            <a:effectLst/>
            <a:latin typeface="Times New Roman" panose="02020603050405020304" pitchFamily="18" charset="0"/>
            <a:ea typeface="Times New Roman" panose="02020603050405020304" pitchFamily="18" charset="0"/>
          </a:endParaRPr>
        </a:p>
        <a:p>
          <a:r>
            <a:rPr lang="en-US" sz="1200">
              <a:effectLst/>
              <a:latin typeface="Times New Roman" panose="02020603050405020304" pitchFamily="18" charset="0"/>
              <a:ea typeface="Times New Roman" panose="02020603050405020304" pitchFamily="18" charset="0"/>
            </a:rPr>
            <a:t> </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2924175</xdr:colOff>
      <xdr:row>49</xdr:row>
      <xdr:rowOff>0</xdr:rowOff>
    </xdr:from>
    <xdr:to>
      <xdr:col>3</xdr:col>
      <xdr:colOff>161925</xdr:colOff>
      <xdr:row>54</xdr:row>
      <xdr:rowOff>9525</xdr:rowOff>
    </xdr:to>
    <xdr:sp macro="" textlink="">
      <xdr:nvSpPr>
        <xdr:cNvPr id="4" name="Cuadro de texto 49">
          <a:extLst>
            <a:ext uri="{FF2B5EF4-FFF2-40B4-BE49-F238E27FC236}">
              <a16:creationId xmlns:a16="http://schemas.microsoft.com/office/drawing/2014/main" id="{5B8704EE-F5F9-408F-B639-CF9BE31E0696}"/>
            </a:ext>
          </a:extLst>
        </xdr:cNvPr>
        <xdr:cNvSpPr txBox="1"/>
      </xdr:nvSpPr>
      <xdr:spPr>
        <a:xfrm>
          <a:off x="4762500" y="7439025"/>
          <a:ext cx="2162175"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a:solidFill>
                <a:srgbClr val="000000"/>
              </a:solidFill>
              <a:effectLst/>
              <a:ea typeface="Times New Roman" panose="02020603050405020304" pitchFamily="18" charset="0"/>
              <a:cs typeface="Times New Roman" panose="02020603050405020304" pitchFamily="18" charset="0"/>
            </a:rPr>
            <a:t>____________________________ REVISÓ                                                     </a:t>
          </a:r>
          <a:r>
            <a:rPr lang="en-US" sz="800">
              <a:solidFill>
                <a:srgbClr val="000000"/>
              </a:solidFill>
              <a:effectLst/>
              <a:ea typeface="Times New Roman" panose="02020603050405020304" pitchFamily="18" charset="0"/>
              <a:cs typeface="Times New Roman" panose="02020603050405020304" pitchFamily="18" charset="0"/>
            </a:rPr>
            <a:t>C.P. Juan Antonio Ornelas Villa</a:t>
          </a:r>
          <a:endParaRPr lang="es-MX" sz="1200">
            <a:effectLst/>
            <a:latin typeface="Times New Roman" panose="02020603050405020304" pitchFamily="18" charset="0"/>
            <a:ea typeface="Times New Roman" panose="02020603050405020304" pitchFamily="18" charset="0"/>
          </a:endParaRPr>
        </a:p>
        <a:p>
          <a:pPr algn="ctr"/>
          <a:r>
            <a:rPr lang="es-ES" sz="800">
              <a:solidFill>
                <a:srgbClr val="000000"/>
              </a:solidFill>
              <a:effectLst/>
              <a:ea typeface="Times New Roman" panose="02020603050405020304" pitchFamily="18" charset="0"/>
              <a:cs typeface="Times New Roman" panose="02020603050405020304" pitchFamily="18" charset="0"/>
            </a:rPr>
            <a:t>Director de Control Presupuestal y Contabilidad Gubernamental SICOM</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3</xdr:col>
      <xdr:colOff>66675</xdr:colOff>
      <xdr:row>49</xdr:row>
      <xdr:rowOff>0</xdr:rowOff>
    </xdr:from>
    <xdr:to>
      <xdr:col>6</xdr:col>
      <xdr:colOff>95250</xdr:colOff>
      <xdr:row>54</xdr:row>
      <xdr:rowOff>28575</xdr:rowOff>
    </xdr:to>
    <xdr:sp macro="" textlink="">
      <xdr:nvSpPr>
        <xdr:cNvPr id="5" name="Cuadro de texto 47">
          <a:extLst>
            <a:ext uri="{FF2B5EF4-FFF2-40B4-BE49-F238E27FC236}">
              <a16:creationId xmlns:a16="http://schemas.microsoft.com/office/drawing/2014/main" id="{A1F8E8F8-A925-436C-85A7-C8E5182CBB1C}"/>
            </a:ext>
          </a:extLst>
        </xdr:cNvPr>
        <xdr:cNvSpPr txBox="1"/>
      </xdr:nvSpPr>
      <xdr:spPr>
        <a:xfrm>
          <a:off x="6829425" y="7439025"/>
          <a:ext cx="2276475"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US" sz="1100">
              <a:solidFill>
                <a:srgbClr val="000000"/>
              </a:solidFill>
              <a:effectLst/>
              <a:ea typeface="Times New Roman" panose="02020603050405020304" pitchFamily="18" charset="0"/>
              <a:cs typeface="Times New Roman" panose="02020603050405020304" pitchFamily="18" charset="0"/>
            </a:rPr>
            <a:t>________________________ ELABORÓ                                                        </a:t>
          </a:r>
          <a:r>
            <a:rPr lang="en-US" sz="800">
              <a:solidFill>
                <a:srgbClr val="000000"/>
              </a:solidFill>
              <a:effectLst/>
              <a:ea typeface="Times New Roman" panose="02020603050405020304" pitchFamily="18" charset="0"/>
              <a:cs typeface="Times New Roman" panose="02020603050405020304" pitchFamily="18" charset="0"/>
            </a:rPr>
            <a:t>C.P María de Lourdes Pérez Castañeda</a:t>
          </a:r>
          <a:endParaRPr lang="es-MX" sz="1200">
            <a:effectLst/>
            <a:latin typeface="Times New Roman" panose="02020603050405020304" pitchFamily="18" charset="0"/>
            <a:ea typeface="Times New Roman" panose="02020603050405020304" pitchFamily="18" charset="0"/>
          </a:endParaRPr>
        </a:p>
        <a:p>
          <a:pPr algn="ctr">
            <a:lnSpc>
              <a:spcPts val="800"/>
            </a:lnSpc>
          </a:pPr>
          <a:r>
            <a:rPr lang="en-US" sz="800">
              <a:solidFill>
                <a:sysClr val="windowText" lastClr="000000"/>
              </a:solidFill>
              <a:effectLst/>
              <a:latin typeface="+mn-lt"/>
              <a:ea typeface="Times New Roman" panose="02020603050405020304" pitchFamily="18" charset="0"/>
              <a:cs typeface="Times New Roman" panose="02020603050405020304" pitchFamily="18" charset="0"/>
            </a:rPr>
            <a:t>Analista de Información de Infraestructura Educativa</a:t>
          </a:r>
          <a:endParaRPr lang="es-MX" sz="800">
            <a:solidFill>
              <a:sysClr val="windowText" lastClr="000000"/>
            </a:solidFill>
            <a:effectLst/>
            <a:latin typeface="+mn-lt"/>
            <a:ea typeface="Times New Roman" panose="02020603050405020304" pitchFamily="18" charset="0"/>
            <a:cs typeface="Times New Roman" panose="02020603050405020304" pitchFamily="18" charset="0"/>
          </a:endParaRPr>
        </a:p>
      </xdr:txBody>
    </xdr:sp>
    <xdr:clientData/>
  </xdr:twoCellAnchor>
  <xdr:twoCellAnchor editAs="oneCell">
    <xdr:from>
      <xdr:col>1</xdr:col>
      <xdr:colOff>57150</xdr:colOff>
      <xdr:row>1</xdr:row>
      <xdr:rowOff>95250</xdr:rowOff>
    </xdr:from>
    <xdr:to>
      <xdr:col>2</xdr:col>
      <xdr:colOff>190500</xdr:colOff>
      <xdr:row>3</xdr:row>
      <xdr:rowOff>209550</xdr:rowOff>
    </xdr:to>
    <xdr:pic>
      <xdr:nvPicPr>
        <xdr:cNvPr id="6" name="Imagen 1" descr="C:\Users\magda cadena\Desktop\INIFEG2-03.png">
          <a:extLst>
            <a:ext uri="{FF2B5EF4-FFF2-40B4-BE49-F238E27FC236}">
              <a16:creationId xmlns:a16="http://schemas.microsoft.com/office/drawing/2014/main" id="{F6F05322-8A10-46AC-AC8F-6A630162C3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238125"/>
          <a:ext cx="11144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xdr:row>
      <xdr:rowOff>171450</xdr:rowOff>
    </xdr:from>
    <xdr:to>
      <xdr:col>2</xdr:col>
      <xdr:colOff>952500</xdr:colOff>
      <xdr:row>4</xdr:row>
      <xdr:rowOff>76200</xdr:rowOff>
    </xdr:to>
    <xdr:pic>
      <xdr:nvPicPr>
        <xdr:cNvPr id="2" name="Imagen 1" descr="C:\Users\magda cadena\Desktop\INIFEG2-03.png">
          <a:extLst>
            <a:ext uri="{FF2B5EF4-FFF2-40B4-BE49-F238E27FC236}">
              <a16:creationId xmlns:a16="http://schemas.microsoft.com/office/drawing/2014/main" id="{425CCAB0-8F08-4574-8930-870A0971C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 y="314325"/>
          <a:ext cx="11144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19051</xdr:colOff>
      <xdr:row>1</xdr:row>
      <xdr:rowOff>142875</xdr:rowOff>
    </xdr:from>
    <xdr:to>
      <xdr:col>2</xdr:col>
      <xdr:colOff>571501</xdr:colOff>
      <xdr:row>3</xdr:row>
      <xdr:rowOff>90610</xdr:rowOff>
    </xdr:to>
    <xdr:pic>
      <xdr:nvPicPr>
        <xdr:cNvPr id="2" name="Imagen 1" descr="C:\Users\magda cadena\Desktop\INIFEG2-03.png">
          <a:extLst>
            <a:ext uri="{FF2B5EF4-FFF2-40B4-BE49-F238E27FC236}">
              <a16:creationId xmlns:a16="http://schemas.microsoft.com/office/drawing/2014/main" id="{9F925147-350D-4D3F-B398-292D95B07B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285750"/>
          <a:ext cx="800100" cy="423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600074</xdr:colOff>
      <xdr:row>56</xdr:row>
      <xdr:rowOff>19050</xdr:rowOff>
    </xdr:from>
    <xdr:to>
      <xdr:col>11</xdr:col>
      <xdr:colOff>95249</xdr:colOff>
      <xdr:row>59</xdr:row>
      <xdr:rowOff>171450</xdr:rowOff>
    </xdr:to>
    <xdr:sp macro="" textlink="">
      <xdr:nvSpPr>
        <xdr:cNvPr id="2" name="Cuadro de texto 47">
          <a:extLst>
            <a:ext uri="{FF2B5EF4-FFF2-40B4-BE49-F238E27FC236}">
              <a16:creationId xmlns:a16="http://schemas.microsoft.com/office/drawing/2014/main" id="{C40F5B4F-9575-4ED2-8A06-E75128BE727A}"/>
            </a:ext>
          </a:extLst>
        </xdr:cNvPr>
        <xdr:cNvSpPr txBox="1"/>
      </xdr:nvSpPr>
      <xdr:spPr>
        <a:xfrm>
          <a:off x="9315449" y="9601200"/>
          <a:ext cx="2219325"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US" sz="1100">
              <a:solidFill>
                <a:srgbClr val="000000"/>
              </a:solidFill>
              <a:effectLst/>
              <a:ea typeface="Times New Roman" panose="02020603050405020304" pitchFamily="18" charset="0"/>
              <a:cs typeface="Times New Roman" panose="02020603050405020304" pitchFamily="18" charset="0"/>
            </a:rPr>
            <a:t>_____________________________          ELABORÓ                                                                   </a:t>
          </a:r>
          <a:r>
            <a:rPr lang="en-US" sz="800">
              <a:solidFill>
                <a:srgbClr val="000000"/>
              </a:solidFill>
              <a:effectLst/>
              <a:ea typeface="Times New Roman" panose="02020603050405020304" pitchFamily="18" charset="0"/>
              <a:cs typeface="Times New Roman" panose="02020603050405020304" pitchFamily="18" charset="0"/>
            </a:rPr>
            <a:t>C.P María de Lourdes Pérez Castañeda</a:t>
          </a:r>
          <a:endParaRPr lang="es-MX" sz="1200">
            <a:effectLst/>
            <a:latin typeface="Times New Roman" panose="02020603050405020304" pitchFamily="18" charset="0"/>
            <a:ea typeface="Times New Roman" panose="02020603050405020304" pitchFamily="18" charset="0"/>
          </a:endParaRPr>
        </a:p>
        <a:p>
          <a:pPr algn="ctr"/>
          <a:r>
            <a:rPr lang="es-MX" sz="800">
              <a:solidFill>
                <a:srgbClr val="000000"/>
              </a:solidFill>
              <a:effectLst/>
              <a:ea typeface="Times New Roman" panose="02020603050405020304" pitchFamily="18" charset="0"/>
              <a:cs typeface="Times New Roman" panose="02020603050405020304" pitchFamily="18" charset="0"/>
            </a:rPr>
            <a:t>Analista de Información de </a:t>
          </a:r>
          <a:r>
            <a:rPr lang="es-ES" sz="800">
              <a:solidFill>
                <a:srgbClr val="000000"/>
              </a:solidFill>
              <a:effectLst/>
              <a:ea typeface="Times New Roman" panose="02020603050405020304" pitchFamily="18" charset="0"/>
              <a:cs typeface="Times New Roman" panose="02020603050405020304" pitchFamily="18" charset="0"/>
            </a:rPr>
            <a:t>Infraestructura Educativa</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4</xdr:col>
      <xdr:colOff>695325</xdr:colOff>
      <xdr:row>56</xdr:row>
      <xdr:rowOff>47625</xdr:rowOff>
    </xdr:from>
    <xdr:to>
      <xdr:col>7</xdr:col>
      <xdr:colOff>466725</xdr:colOff>
      <xdr:row>60</xdr:row>
      <xdr:rowOff>9525</xdr:rowOff>
    </xdr:to>
    <xdr:sp macro="" textlink="">
      <xdr:nvSpPr>
        <xdr:cNvPr id="3" name="Cuadro de texto 49">
          <a:extLst>
            <a:ext uri="{FF2B5EF4-FFF2-40B4-BE49-F238E27FC236}">
              <a16:creationId xmlns:a16="http://schemas.microsoft.com/office/drawing/2014/main" id="{D0CCF895-BB65-4B84-A851-5B000FDE377E}"/>
            </a:ext>
          </a:extLst>
        </xdr:cNvPr>
        <xdr:cNvSpPr txBox="1"/>
      </xdr:nvSpPr>
      <xdr:spPr>
        <a:xfrm>
          <a:off x="7010400" y="9629775"/>
          <a:ext cx="2171700"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a:solidFill>
                <a:srgbClr val="000000"/>
              </a:solidFill>
              <a:effectLst/>
              <a:ea typeface="Times New Roman" panose="02020603050405020304" pitchFamily="18" charset="0"/>
              <a:cs typeface="Times New Roman" panose="02020603050405020304" pitchFamily="18" charset="0"/>
            </a:rPr>
            <a:t>_______________________                                     REVISÓ                                                     </a:t>
          </a:r>
          <a:r>
            <a:rPr lang="en-US" sz="800">
              <a:solidFill>
                <a:srgbClr val="000000"/>
              </a:solidFill>
              <a:effectLst/>
              <a:ea typeface="Times New Roman" panose="02020603050405020304" pitchFamily="18" charset="0"/>
              <a:cs typeface="Times New Roman" panose="02020603050405020304" pitchFamily="18" charset="0"/>
            </a:rPr>
            <a:t>C.P. Juan Antonio Ornelas Villa</a:t>
          </a:r>
          <a:endParaRPr lang="es-MX" sz="1200">
            <a:effectLst/>
            <a:latin typeface="Times New Roman" panose="02020603050405020304" pitchFamily="18" charset="0"/>
            <a:ea typeface="Times New Roman" panose="02020603050405020304" pitchFamily="18" charset="0"/>
          </a:endParaRPr>
        </a:p>
        <a:p>
          <a:pPr algn="ctr"/>
          <a:r>
            <a:rPr lang="es-ES" sz="800">
              <a:solidFill>
                <a:srgbClr val="000000"/>
              </a:solidFill>
              <a:effectLst/>
              <a:ea typeface="Times New Roman" panose="02020603050405020304" pitchFamily="18" charset="0"/>
              <a:cs typeface="Times New Roman" panose="02020603050405020304" pitchFamily="18" charset="0"/>
            </a:rPr>
            <a:t>Director de Control Presupuestal y Contabilidad Gubernamental SICOM</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3276600</xdr:colOff>
      <xdr:row>55</xdr:row>
      <xdr:rowOff>114300</xdr:rowOff>
    </xdr:from>
    <xdr:to>
      <xdr:col>4</xdr:col>
      <xdr:colOff>447675</xdr:colOff>
      <xdr:row>61</xdr:row>
      <xdr:rowOff>114300</xdr:rowOff>
    </xdr:to>
    <xdr:sp macro="" textlink="">
      <xdr:nvSpPr>
        <xdr:cNvPr id="4" name="Cuadro de texto 50">
          <a:extLst>
            <a:ext uri="{FF2B5EF4-FFF2-40B4-BE49-F238E27FC236}">
              <a16:creationId xmlns:a16="http://schemas.microsoft.com/office/drawing/2014/main" id="{DDE37A0B-DBB7-4439-9A73-91D9D25DA10B}"/>
            </a:ext>
          </a:extLst>
        </xdr:cNvPr>
        <xdr:cNvSpPr txBox="1"/>
      </xdr:nvSpPr>
      <xdr:spPr>
        <a:xfrm>
          <a:off x="4552950" y="9534525"/>
          <a:ext cx="2209800" cy="97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US" sz="1100">
              <a:solidFill>
                <a:srgbClr val="000000"/>
              </a:solidFill>
              <a:effectLst/>
              <a:ea typeface="Times New Roman" panose="02020603050405020304" pitchFamily="18" charset="0"/>
              <a:cs typeface="Times New Roman" panose="02020603050405020304" pitchFamily="18" charset="0"/>
            </a:rPr>
            <a:t>_____________________________ REVISÓ                                                     </a:t>
          </a:r>
          <a:r>
            <a:rPr lang="en-US" sz="800">
              <a:solidFill>
                <a:srgbClr val="000000"/>
              </a:solidFill>
              <a:effectLst/>
              <a:ea typeface="Times New Roman" panose="02020603050405020304" pitchFamily="18" charset="0"/>
              <a:cs typeface="Times New Roman" panose="02020603050405020304" pitchFamily="18" charset="0"/>
            </a:rPr>
            <a:t>C.P. Cecilio Zamarripa Aguirre.</a:t>
          </a:r>
          <a:endParaRPr lang="es-MX" sz="1200">
            <a:effectLst/>
            <a:latin typeface="Times New Roman" panose="02020603050405020304" pitchFamily="18" charset="0"/>
            <a:ea typeface="Times New Roman" panose="02020603050405020304" pitchFamily="18" charset="0"/>
          </a:endParaRPr>
        </a:p>
        <a:p>
          <a:pPr algn="ctr"/>
          <a:r>
            <a:rPr lang="es-ES" sz="800">
              <a:solidFill>
                <a:srgbClr val="000000"/>
              </a:solidFill>
              <a:effectLst/>
              <a:ea typeface="Times New Roman" panose="02020603050405020304" pitchFamily="18" charset="0"/>
              <a:cs typeface="Times New Roman" panose="02020603050405020304" pitchFamily="18" charset="0"/>
            </a:rPr>
            <a:t>Coordinación  De Seguimiento Administrativo De Infraestructura Educativa</a:t>
          </a:r>
          <a:endParaRPr lang="es-MX" sz="1200">
            <a:effectLst/>
            <a:latin typeface="Times New Roman" panose="02020603050405020304" pitchFamily="18" charset="0"/>
            <a:ea typeface="Times New Roman" panose="02020603050405020304" pitchFamily="18" charset="0"/>
          </a:endParaRPr>
        </a:p>
        <a:p>
          <a:r>
            <a:rPr lang="en-US" sz="1200">
              <a:effectLst/>
              <a:latin typeface="Times New Roman" panose="02020603050405020304" pitchFamily="18" charset="0"/>
              <a:ea typeface="Times New Roman" panose="02020603050405020304" pitchFamily="18" charset="0"/>
            </a:rPr>
            <a:t> </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447675</xdr:colOff>
      <xdr:row>54</xdr:row>
      <xdr:rowOff>0</xdr:rowOff>
    </xdr:from>
    <xdr:to>
      <xdr:col>2</xdr:col>
      <xdr:colOff>3009900</xdr:colOff>
      <xdr:row>61</xdr:row>
      <xdr:rowOff>38100</xdr:rowOff>
    </xdr:to>
    <xdr:sp macro="" textlink="">
      <xdr:nvSpPr>
        <xdr:cNvPr id="5" name="Cuadro de texto 48">
          <a:extLst>
            <a:ext uri="{FF2B5EF4-FFF2-40B4-BE49-F238E27FC236}">
              <a16:creationId xmlns:a16="http://schemas.microsoft.com/office/drawing/2014/main" id="{3390961D-F826-4BA2-9EB3-8A3113ABB5A3}"/>
            </a:ext>
          </a:extLst>
        </xdr:cNvPr>
        <xdr:cNvSpPr txBox="1"/>
      </xdr:nvSpPr>
      <xdr:spPr>
        <a:xfrm>
          <a:off x="1057275" y="9258300"/>
          <a:ext cx="3228975" cy="1171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a:solidFill>
                <a:srgbClr val="000000"/>
              </a:solidFill>
              <a:effectLst/>
              <a:ea typeface="Times New Roman" panose="02020603050405020304" pitchFamily="18" charset="0"/>
              <a:cs typeface="Times New Roman" panose="02020603050405020304" pitchFamily="18" charset="0"/>
            </a:rPr>
            <a:t>_____________________________                    AUTORIZÓ                                                                          </a:t>
          </a:r>
          <a:r>
            <a:rPr lang="en-US" sz="800">
              <a:solidFill>
                <a:srgbClr val="000000"/>
              </a:solidFill>
              <a:effectLst/>
              <a:ea typeface="Times New Roman" panose="02020603050405020304" pitchFamily="18" charset="0"/>
              <a:cs typeface="Times New Roman" panose="02020603050405020304" pitchFamily="18" charset="0"/>
            </a:rPr>
            <a:t>C.P. Luis Enrique Ramos Pérez</a:t>
          </a:r>
          <a:endParaRPr lang="es-MX" sz="1200">
            <a:effectLst/>
            <a:latin typeface="Times New Roman" panose="02020603050405020304" pitchFamily="18" charset="0"/>
            <a:ea typeface="Times New Roman" panose="02020603050405020304" pitchFamily="18" charset="0"/>
          </a:endParaRPr>
        </a:p>
        <a:p>
          <a:pPr algn="ctr"/>
          <a:r>
            <a:rPr lang="en-US" sz="800">
              <a:solidFill>
                <a:srgbClr val="000000"/>
              </a:solidFill>
              <a:effectLst/>
              <a:ea typeface="Times New Roman" panose="02020603050405020304" pitchFamily="18" charset="0"/>
              <a:cs typeface="Times New Roman" panose="02020603050405020304" pitchFamily="18" charset="0"/>
            </a:rPr>
            <a:t>Director General de Administración e Inversión SICOM</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7632C-119F-4117-9757-D77EAD448157}">
  <sheetPr>
    <tabColor theme="8" tint="-0.249977111117893"/>
    <pageSetUpPr fitToPage="1"/>
  </sheetPr>
  <dimension ref="B2:F55"/>
  <sheetViews>
    <sheetView showGridLines="0" zoomScaleNormal="100" zoomScaleSheetLayoutView="100" workbookViewId="0">
      <pane ySplit="6" topLeftCell="A35" activePane="bottomLeft" state="frozen"/>
      <selection activeCell="A14" sqref="A14:B14"/>
      <selection pane="bottomLeft" activeCell="B1" sqref="B1:F45"/>
    </sheetView>
  </sheetViews>
  <sheetFormatPr baseColWidth="10" defaultColWidth="15" defaultRowHeight="11.25" x14ac:dyDescent="0.2"/>
  <cols>
    <col min="1" max="1" width="15" style="10"/>
    <col min="2" max="2" width="17.1640625" style="10" customWidth="1"/>
    <col min="3" max="3" width="86.1640625" style="10" bestFit="1" customWidth="1"/>
    <col min="4" max="4" width="9.33203125" style="10" customWidth="1"/>
    <col min="5" max="257" width="15" style="10"/>
    <col min="258" max="258" width="17.1640625" style="10" customWidth="1"/>
    <col min="259" max="259" width="86.1640625" style="10" bestFit="1" customWidth="1"/>
    <col min="260" max="260" width="9.33203125" style="10" customWidth="1"/>
    <col min="261" max="513" width="15" style="10"/>
    <col min="514" max="514" width="17.1640625" style="10" customWidth="1"/>
    <col min="515" max="515" width="86.1640625" style="10" bestFit="1" customWidth="1"/>
    <col min="516" max="516" width="9.33203125" style="10" customWidth="1"/>
    <col min="517" max="769" width="15" style="10"/>
    <col min="770" max="770" width="17.1640625" style="10" customWidth="1"/>
    <col min="771" max="771" width="86.1640625" style="10" bestFit="1" customWidth="1"/>
    <col min="772" max="772" width="9.33203125" style="10" customWidth="1"/>
    <col min="773" max="1025" width="15" style="10"/>
    <col min="1026" max="1026" width="17.1640625" style="10" customWidth="1"/>
    <col min="1027" max="1027" width="86.1640625" style="10" bestFit="1" customWidth="1"/>
    <col min="1028" max="1028" width="9.33203125" style="10" customWidth="1"/>
    <col min="1029" max="1281" width="15" style="10"/>
    <col min="1282" max="1282" width="17.1640625" style="10" customWidth="1"/>
    <col min="1283" max="1283" width="86.1640625" style="10" bestFit="1" customWidth="1"/>
    <col min="1284" max="1284" width="9.33203125" style="10" customWidth="1"/>
    <col min="1285" max="1537" width="15" style="10"/>
    <col min="1538" max="1538" width="17.1640625" style="10" customWidth="1"/>
    <col min="1539" max="1539" width="86.1640625" style="10" bestFit="1" customWidth="1"/>
    <col min="1540" max="1540" width="9.33203125" style="10" customWidth="1"/>
    <col min="1541" max="1793" width="15" style="10"/>
    <col min="1794" max="1794" width="17.1640625" style="10" customWidth="1"/>
    <col min="1795" max="1795" width="86.1640625" style="10" bestFit="1" customWidth="1"/>
    <col min="1796" max="1796" width="9.33203125" style="10" customWidth="1"/>
    <col min="1797" max="2049" width="15" style="10"/>
    <col min="2050" max="2050" width="17.1640625" style="10" customWidth="1"/>
    <col min="2051" max="2051" width="86.1640625" style="10" bestFit="1" customWidth="1"/>
    <col min="2052" max="2052" width="9.33203125" style="10" customWidth="1"/>
    <col min="2053" max="2305" width="15" style="10"/>
    <col min="2306" max="2306" width="17.1640625" style="10" customWidth="1"/>
    <col min="2307" max="2307" width="86.1640625" style="10" bestFit="1" customWidth="1"/>
    <col min="2308" max="2308" width="9.33203125" style="10" customWidth="1"/>
    <col min="2309" max="2561" width="15" style="10"/>
    <col min="2562" max="2562" width="17.1640625" style="10" customWidth="1"/>
    <col min="2563" max="2563" width="86.1640625" style="10" bestFit="1" customWidth="1"/>
    <col min="2564" max="2564" width="9.33203125" style="10" customWidth="1"/>
    <col min="2565" max="2817" width="15" style="10"/>
    <col min="2818" max="2818" width="17.1640625" style="10" customWidth="1"/>
    <col min="2819" max="2819" width="86.1640625" style="10" bestFit="1" customWidth="1"/>
    <col min="2820" max="2820" width="9.33203125" style="10" customWidth="1"/>
    <col min="2821" max="3073" width="15" style="10"/>
    <col min="3074" max="3074" width="17.1640625" style="10" customWidth="1"/>
    <col min="3075" max="3075" width="86.1640625" style="10" bestFit="1" customWidth="1"/>
    <col min="3076" max="3076" width="9.33203125" style="10" customWidth="1"/>
    <col min="3077" max="3329" width="15" style="10"/>
    <col min="3330" max="3330" width="17.1640625" style="10" customWidth="1"/>
    <col min="3331" max="3331" width="86.1640625" style="10" bestFit="1" customWidth="1"/>
    <col min="3332" max="3332" width="9.33203125" style="10" customWidth="1"/>
    <col min="3333" max="3585" width="15" style="10"/>
    <col min="3586" max="3586" width="17.1640625" style="10" customWidth="1"/>
    <col min="3587" max="3587" width="86.1640625" style="10" bestFit="1" customWidth="1"/>
    <col min="3588" max="3588" width="9.33203125" style="10" customWidth="1"/>
    <col min="3589" max="3841" width="15" style="10"/>
    <col min="3842" max="3842" width="17.1640625" style="10" customWidth="1"/>
    <col min="3843" max="3843" width="86.1640625" style="10" bestFit="1" customWidth="1"/>
    <col min="3844" max="3844" width="9.33203125" style="10" customWidth="1"/>
    <col min="3845" max="4097" width="15" style="10"/>
    <col min="4098" max="4098" width="17.1640625" style="10" customWidth="1"/>
    <col min="4099" max="4099" width="86.1640625" style="10" bestFit="1" customWidth="1"/>
    <col min="4100" max="4100" width="9.33203125" style="10" customWidth="1"/>
    <col min="4101" max="4353" width="15" style="10"/>
    <col min="4354" max="4354" width="17.1640625" style="10" customWidth="1"/>
    <col min="4355" max="4355" width="86.1640625" style="10" bestFit="1" customWidth="1"/>
    <col min="4356" max="4356" width="9.33203125" style="10" customWidth="1"/>
    <col min="4357" max="4609" width="15" style="10"/>
    <col min="4610" max="4610" width="17.1640625" style="10" customWidth="1"/>
    <col min="4611" max="4611" width="86.1640625" style="10" bestFit="1" customWidth="1"/>
    <col min="4612" max="4612" width="9.33203125" style="10" customWidth="1"/>
    <col min="4613" max="4865" width="15" style="10"/>
    <col min="4866" max="4866" width="17.1640625" style="10" customWidth="1"/>
    <col min="4867" max="4867" width="86.1640625" style="10" bestFit="1" customWidth="1"/>
    <col min="4868" max="4868" width="9.33203125" style="10" customWidth="1"/>
    <col min="4869" max="5121" width="15" style="10"/>
    <col min="5122" max="5122" width="17.1640625" style="10" customWidth="1"/>
    <col min="5123" max="5123" width="86.1640625" style="10" bestFit="1" customWidth="1"/>
    <col min="5124" max="5124" width="9.33203125" style="10" customWidth="1"/>
    <col min="5125" max="5377" width="15" style="10"/>
    <col min="5378" max="5378" width="17.1640625" style="10" customWidth="1"/>
    <col min="5379" max="5379" width="86.1640625" style="10" bestFit="1" customWidth="1"/>
    <col min="5380" max="5380" width="9.33203125" style="10" customWidth="1"/>
    <col min="5381" max="5633" width="15" style="10"/>
    <col min="5634" max="5634" width="17.1640625" style="10" customWidth="1"/>
    <col min="5635" max="5635" width="86.1640625" style="10" bestFit="1" customWidth="1"/>
    <col min="5636" max="5636" width="9.33203125" style="10" customWidth="1"/>
    <col min="5637" max="5889" width="15" style="10"/>
    <col min="5890" max="5890" width="17.1640625" style="10" customWidth="1"/>
    <col min="5891" max="5891" width="86.1640625" style="10" bestFit="1" customWidth="1"/>
    <col min="5892" max="5892" width="9.33203125" style="10" customWidth="1"/>
    <col min="5893" max="6145" width="15" style="10"/>
    <col min="6146" max="6146" width="17.1640625" style="10" customWidth="1"/>
    <col min="6147" max="6147" width="86.1640625" style="10" bestFit="1" customWidth="1"/>
    <col min="6148" max="6148" width="9.33203125" style="10" customWidth="1"/>
    <col min="6149" max="6401" width="15" style="10"/>
    <col min="6402" max="6402" width="17.1640625" style="10" customWidth="1"/>
    <col min="6403" max="6403" width="86.1640625" style="10" bestFit="1" customWidth="1"/>
    <col min="6404" max="6404" width="9.33203125" style="10" customWidth="1"/>
    <col min="6405" max="6657" width="15" style="10"/>
    <col min="6658" max="6658" width="17.1640625" style="10" customWidth="1"/>
    <col min="6659" max="6659" width="86.1640625" style="10" bestFit="1" customWidth="1"/>
    <col min="6660" max="6660" width="9.33203125" style="10" customWidth="1"/>
    <col min="6661" max="6913" width="15" style="10"/>
    <col min="6914" max="6914" width="17.1640625" style="10" customWidth="1"/>
    <col min="6915" max="6915" width="86.1640625" style="10" bestFit="1" customWidth="1"/>
    <col min="6916" max="6916" width="9.33203125" style="10" customWidth="1"/>
    <col min="6917" max="7169" width="15" style="10"/>
    <col min="7170" max="7170" width="17.1640625" style="10" customWidth="1"/>
    <col min="7171" max="7171" width="86.1640625" style="10" bestFit="1" customWidth="1"/>
    <col min="7172" max="7172" width="9.33203125" style="10" customWidth="1"/>
    <col min="7173" max="7425" width="15" style="10"/>
    <col min="7426" max="7426" width="17.1640625" style="10" customWidth="1"/>
    <col min="7427" max="7427" width="86.1640625" style="10" bestFit="1" customWidth="1"/>
    <col min="7428" max="7428" width="9.33203125" style="10" customWidth="1"/>
    <col min="7429" max="7681" width="15" style="10"/>
    <col min="7682" max="7682" width="17.1640625" style="10" customWidth="1"/>
    <col min="7683" max="7683" width="86.1640625" style="10" bestFit="1" customWidth="1"/>
    <col min="7684" max="7684" width="9.33203125" style="10" customWidth="1"/>
    <col min="7685" max="7937" width="15" style="10"/>
    <col min="7938" max="7938" width="17.1640625" style="10" customWidth="1"/>
    <col min="7939" max="7939" width="86.1640625" style="10" bestFit="1" customWidth="1"/>
    <col min="7940" max="7940" width="9.33203125" style="10" customWidth="1"/>
    <col min="7941" max="8193" width="15" style="10"/>
    <col min="8194" max="8194" width="17.1640625" style="10" customWidth="1"/>
    <col min="8195" max="8195" width="86.1640625" style="10" bestFit="1" customWidth="1"/>
    <col min="8196" max="8196" width="9.33203125" style="10" customWidth="1"/>
    <col min="8197" max="8449" width="15" style="10"/>
    <col min="8450" max="8450" width="17.1640625" style="10" customWidth="1"/>
    <col min="8451" max="8451" width="86.1640625" style="10" bestFit="1" customWidth="1"/>
    <col min="8452" max="8452" width="9.33203125" style="10" customWidth="1"/>
    <col min="8453" max="8705" width="15" style="10"/>
    <col min="8706" max="8706" width="17.1640625" style="10" customWidth="1"/>
    <col min="8707" max="8707" width="86.1640625" style="10" bestFit="1" customWidth="1"/>
    <col min="8708" max="8708" width="9.33203125" style="10" customWidth="1"/>
    <col min="8709" max="8961" width="15" style="10"/>
    <col min="8962" max="8962" width="17.1640625" style="10" customWidth="1"/>
    <col min="8963" max="8963" width="86.1640625" style="10" bestFit="1" customWidth="1"/>
    <col min="8964" max="8964" width="9.33203125" style="10" customWidth="1"/>
    <col min="8965" max="9217" width="15" style="10"/>
    <col min="9218" max="9218" width="17.1640625" style="10" customWidth="1"/>
    <col min="9219" max="9219" width="86.1640625" style="10" bestFit="1" customWidth="1"/>
    <col min="9220" max="9220" width="9.33203125" style="10" customWidth="1"/>
    <col min="9221" max="9473" width="15" style="10"/>
    <col min="9474" max="9474" width="17.1640625" style="10" customWidth="1"/>
    <col min="9475" max="9475" width="86.1640625" style="10" bestFit="1" customWidth="1"/>
    <col min="9476" max="9476" width="9.33203125" style="10" customWidth="1"/>
    <col min="9477" max="9729" width="15" style="10"/>
    <col min="9730" max="9730" width="17.1640625" style="10" customWidth="1"/>
    <col min="9731" max="9731" width="86.1640625" style="10" bestFit="1" customWidth="1"/>
    <col min="9732" max="9732" width="9.33203125" style="10" customWidth="1"/>
    <col min="9733" max="9985" width="15" style="10"/>
    <col min="9986" max="9986" width="17.1640625" style="10" customWidth="1"/>
    <col min="9987" max="9987" width="86.1640625" style="10" bestFit="1" customWidth="1"/>
    <col min="9988" max="9988" width="9.33203125" style="10" customWidth="1"/>
    <col min="9989" max="10241" width="15" style="10"/>
    <col min="10242" max="10242" width="17.1640625" style="10" customWidth="1"/>
    <col min="10243" max="10243" width="86.1640625" style="10" bestFit="1" customWidth="1"/>
    <col min="10244" max="10244" width="9.33203125" style="10" customWidth="1"/>
    <col min="10245" max="10497" width="15" style="10"/>
    <col min="10498" max="10498" width="17.1640625" style="10" customWidth="1"/>
    <col min="10499" max="10499" width="86.1640625" style="10" bestFit="1" customWidth="1"/>
    <col min="10500" max="10500" width="9.33203125" style="10" customWidth="1"/>
    <col min="10501" max="10753" width="15" style="10"/>
    <col min="10754" max="10754" width="17.1640625" style="10" customWidth="1"/>
    <col min="10755" max="10755" width="86.1640625" style="10" bestFit="1" customWidth="1"/>
    <col min="10756" max="10756" width="9.33203125" style="10" customWidth="1"/>
    <col min="10757" max="11009" width="15" style="10"/>
    <col min="11010" max="11010" width="17.1640625" style="10" customWidth="1"/>
    <col min="11011" max="11011" width="86.1640625" style="10" bestFit="1" customWidth="1"/>
    <col min="11012" max="11012" width="9.33203125" style="10" customWidth="1"/>
    <col min="11013" max="11265" width="15" style="10"/>
    <col min="11266" max="11266" width="17.1640625" style="10" customWidth="1"/>
    <col min="11267" max="11267" width="86.1640625" style="10" bestFit="1" customWidth="1"/>
    <col min="11268" max="11268" width="9.33203125" style="10" customWidth="1"/>
    <col min="11269" max="11521" width="15" style="10"/>
    <col min="11522" max="11522" width="17.1640625" style="10" customWidth="1"/>
    <col min="11523" max="11523" width="86.1640625" style="10" bestFit="1" customWidth="1"/>
    <col min="11524" max="11524" width="9.33203125" style="10" customWidth="1"/>
    <col min="11525" max="11777" width="15" style="10"/>
    <col min="11778" max="11778" width="17.1640625" style="10" customWidth="1"/>
    <col min="11779" max="11779" width="86.1640625" style="10" bestFit="1" customWidth="1"/>
    <col min="11780" max="11780" width="9.33203125" style="10" customWidth="1"/>
    <col min="11781" max="12033" width="15" style="10"/>
    <col min="12034" max="12034" width="17.1640625" style="10" customWidth="1"/>
    <col min="12035" max="12035" width="86.1640625" style="10" bestFit="1" customWidth="1"/>
    <col min="12036" max="12036" width="9.33203125" style="10" customWidth="1"/>
    <col min="12037" max="12289" width="15" style="10"/>
    <col min="12290" max="12290" width="17.1640625" style="10" customWidth="1"/>
    <col min="12291" max="12291" width="86.1640625" style="10" bestFit="1" customWidth="1"/>
    <col min="12292" max="12292" width="9.33203125" style="10" customWidth="1"/>
    <col min="12293" max="12545" width="15" style="10"/>
    <col min="12546" max="12546" width="17.1640625" style="10" customWidth="1"/>
    <col min="12547" max="12547" width="86.1640625" style="10" bestFit="1" customWidth="1"/>
    <col min="12548" max="12548" width="9.33203125" style="10" customWidth="1"/>
    <col min="12549" max="12801" width="15" style="10"/>
    <col min="12802" max="12802" width="17.1640625" style="10" customWidth="1"/>
    <col min="12803" max="12803" width="86.1640625" style="10" bestFit="1" customWidth="1"/>
    <col min="12804" max="12804" width="9.33203125" style="10" customWidth="1"/>
    <col min="12805" max="13057" width="15" style="10"/>
    <col min="13058" max="13058" width="17.1640625" style="10" customWidth="1"/>
    <col min="13059" max="13059" width="86.1640625" style="10" bestFit="1" customWidth="1"/>
    <col min="13060" max="13060" width="9.33203125" style="10" customWidth="1"/>
    <col min="13061" max="13313" width="15" style="10"/>
    <col min="13314" max="13314" width="17.1640625" style="10" customWidth="1"/>
    <col min="13315" max="13315" width="86.1640625" style="10" bestFit="1" customWidth="1"/>
    <col min="13316" max="13316" width="9.33203125" style="10" customWidth="1"/>
    <col min="13317" max="13569" width="15" style="10"/>
    <col min="13570" max="13570" width="17.1640625" style="10" customWidth="1"/>
    <col min="13571" max="13571" width="86.1640625" style="10" bestFit="1" customWidth="1"/>
    <col min="13572" max="13572" width="9.33203125" style="10" customWidth="1"/>
    <col min="13573" max="13825" width="15" style="10"/>
    <col min="13826" max="13826" width="17.1640625" style="10" customWidth="1"/>
    <col min="13827" max="13827" width="86.1640625" style="10" bestFit="1" customWidth="1"/>
    <col min="13828" max="13828" width="9.33203125" style="10" customWidth="1"/>
    <col min="13829" max="14081" width="15" style="10"/>
    <col min="14082" max="14082" width="17.1640625" style="10" customWidth="1"/>
    <col min="14083" max="14083" width="86.1640625" style="10" bestFit="1" customWidth="1"/>
    <col min="14084" max="14084" width="9.33203125" style="10" customWidth="1"/>
    <col min="14085" max="14337" width="15" style="10"/>
    <col min="14338" max="14338" width="17.1640625" style="10" customWidth="1"/>
    <col min="14339" max="14339" width="86.1640625" style="10" bestFit="1" customWidth="1"/>
    <col min="14340" max="14340" width="9.33203125" style="10" customWidth="1"/>
    <col min="14341" max="14593" width="15" style="10"/>
    <col min="14594" max="14594" width="17.1640625" style="10" customWidth="1"/>
    <col min="14595" max="14595" width="86.1640625" style="10" bestFit="1" customWidth="1"/>
    <col min="14596" max="14596" width="9.33203125" style="10" customWidth="1"/>
    <col min="14597" max="14849" width="15" style="10"/>
    <col min="14850" max="14850" width="17.1640625" style="10" customWidth="1"/>
    <col min="14851" max="14851" width="86.1640625" style="10" bestFit="1" customWidth="1"/>
    <col min="14852" max="14852" width="9.33203125" style="10" customWidth="1"/>
    <col min="14853" max="15105" width="15" style="10"/>
    <col min="15106" max="15106" width="17.1640625" style="10" customWidth="1"/>
    <col min="15107" max="15107" width="86.1640625" style="10" bestFit="1" customWidth="1"/>
    <col min="15108" max="15108" width="9.33203125" style="10" customWidth="1"/>
    <col min="15109" max="15361" width="15" style="10"/>
    <col min="15362" max="15362" width="17.1640625" style="10" customWidth="1"/>
    <col min="15363" max="15363" width="86.1640625" style="10" bestFit="1" customWidth="1"/>
    <col min="15364" max="15364" width="9.33203125" style="10" customWidth="1"/>
    <col min="15365" max="15617" width="15" style="10"/>
    <col min="15618" max="15618" width="17.1640625" style="10" customWidth="1"/>
    <col min="15619" max="15619" width="86.1640625" style="10" bestFit="1" customWidth="1"/>
    <col min="15620" max="15620" width="9.33203125" style="10" customWidth="1"/>
    <col min="15621" max="15873" width="15" style="10"/>
    <col min="15874" max="15874" width="17.1640625" style="10" customWidth="1"/>
    <col min="15875" max="15875" width="86.1640625" style="10" bestFit="1" customWidth="1"/>
    <col min="15876" max="15876" width="9.33203125" style="10" customWidth="1"/>
    <col min="15877" max="16129" width="15" style="10"/>
    <col min="16130" max="16130" width="17.1640625" style="10" customWidth="1"/>
    <col min="16131" max="16131" width="86.1640625" style="10" bestFit="1" customWidth="1"/>
    <col min="16132" max="16132" width="9.33203125" style="10" customWidth="1"/>
    <col min="16133" max="16384" width="15" style="10"/>
  </cols>
  <sheetData>
    <row r="2" spans="2:6" ht="18.95" customHeight="1" x14ac:dyDescent="0.2">
      <c r="B2" s="120" t="s">
        <v>565</v>
      </c>
      <c r="C2" s="120"/>
      <c r="D2" s="7"/>
      <c r="E2" s="8" t="s">
        <v>564</v>
      </c>
      <c r="F2" s="9">
        <v>2022</v>
      </c>
    </row>
    <row r="3" spans="2:6" ht="18.95" customHeight="1" x14ac:dyDescent="0.2">
      <c r="B3" s="121" t="s">
        <v>104</v>
      </c>
      <c r="C3" s="121"/>
      <c r="D3" s="11"/>
      <c r="E3" s="8" t="s">
        <v>566</v>
      </c>
      <c r="F3" s="7" t="s">
        <v>567</v>
      </c>
    </row>
    <row r="4" spans="2:6" ht="18.95" customHeight="1" x14ac:dyDescent="0.2">
      <c r="B4" s="120" t="s">
        <v>562</v>
      </c>
      <c r="C4" s="120"/>
      <c r="D4" s="7"/>
      <c r="E4" s="8" t="s">
        <v>568</v>
      </c>
      <c r="F4" s="9">
        <v>4</v>
      </c>
    </row>
    <row r="5" spans="2:6" ht="18.95" customHeight="1" thickBot="1" x14ac:dyDescent="0.25">
      <c r="B5" s="120" t="s">
        <v>107</v>
      </c>
      <c r="C5" s="120"/>
      <c r="D5" s="120"/>
      <c r="E5" s="120"/>
      <c r="F5" s="120"/>
    </row>
    <row r="6" spans="2:6" ht="15" customHeight="1" thickBot="1" x14ac:dyDescent="0.25">
      <c r="B6" s="12" t="s">
        <v>108</v>
      </c>
      <c r="C6" s="122" t="s">
        <v>109</v>
      </c>
      <c r="D6" s="123"/>
      <c r="E6" s="123"/>
      <c r="F6" s="124"/>
    </row>
    <row r="7" spans="2:6" x14ac:dyDescent="0.2">
      <c r="B7" s="13"/>
      <c r="C7" s="14"/>
      <c r="D7" s="14"/>
      <c r="E7" s="14"/>
      <c r="F7" s="15"/>
    </row>
    <row r="8" spans="2:6" x14ac:dyDescent="0.2">
      <c r="B8" s="16"/>
      <c r="C8" s="17" t="s">
        <v>110</v>
      </c>
      <c r="F8" s="18"/>
    </row>
    <row r="9" spans="2:6" x14ac:dyDescent="0.2">
      <c r="B9" s="16"/>
      <c r="C9" s="17"/>
      <c r="F9" s="18"/>
    </row>
    <row r="10" spans="2:6" x14ac:dyDescent="0.2">
      <c r="B10" s="16"/>
      <c r="C10" s="19" t="s">
        <v>111</v>
      </c>
      <c r="F10" s="18"/>
    </row>
    <row r="11" spans="2:6" x14ac:dyDescent="0.2">
      <c r="B11" s="20" t="s">
        <v>112</v>
      </c>
      <c r="C11" s="21" t="s">
        <v>113</v>
      </c>
      <c r="F11" s="18"/>
    </row>
    <row r="12" spans="2:6" x14ac:dyDescent="0.2">
      <c r="B12" s="20" t="s">
        <v>114</v>
      </c>
      <c r="C12" s="21" t="s">
        <v>115</v>
      </c>
      <c r="F12" s="18"/>
    </row>
    <row r="13" spans="2:6" x14ac:dyDescent="0.2">
      <c r="B13" s="20" t="s">
        <v>116</v>
      </c>
      <c r="C13" s="21" t="s">
        <v>117</v>
      </c>
      <c r="F13" s="18"/>
    </row>
    <row r="14" spans="2:6" x14ac:dyDescent="0.2">
      <c r="B14" s="20" t="s">
        <v>118</v>
      </c>
      <c r="C14" s="21" t="s">
        <v>119</v>
      </c>
      <c r="F14" s="18"/>
    </row>
    <row r="15" spans="2:6" x14ac:dyDescent="0.2">
      <c r="B15" s="20" t="s">
        <v>120</v>
      </c>
      <c r="C15" s="21" t="s">
        <v>121</v>
      </c>
      <c r="F15" s="18"/>
    </row>
    <row r="16" spans="2:6" x14ac:dyDescent="0.2">
      <c r="B16" s="20" t="s">
        <v>122</v>
      </c>
      <c r="C16" s="21" t="s">
        <v>123</v>
      </c>
      <c r="F16" s="18"/>
    </row>
    <row r="17" spans="2:6" x14ac:dyDescent="0.2">
      <c r="B17" s="20" t="s">
        <v>124</v>
      </c>
      <c r="C17" s="21" t="s">
        <v>125</v>
      </c>
      <c r="F17" s="18"/>
    </row>
    <row r="18" spans="2:6" x14ac:dyDescent="0.2">
      <c r="B18" s="20" t="s">
        <v>126</v>
      </c>
      <c r="C18" s="21" t="s">
        <v>127</v>
      </c>
      <c r="F18" s="18"/>
    </row>
    <row r="19" spans="2:6" x14ac:dyDescent="0.2">
      <c r="B19" s="20" t="s">
        <v>128</v>
      </c>
      <c r="C19" s="21" t="s">
        <v>129</v>
      </c>
      <c r="F19" s="18"/>
    </row>
    <row r="20" spans="2:6" x14ac:dyDescent="0.2">
      <c r="B20" s="20" t="s">
        <v>130</v>
      </c>
      <c r="C20" s="21" t="s">
        <v>131</v>
      </c>
      <c r="F20" s="18"/>
    </row>
    <row r="21" spans="2:6" x14ac:dyDescent="0.2">
      <c r="B21" s="20" t="s">
        <v>132</v>
      </c>
      <c r="C21" s="21" t="s">
        <v>133</v>
      </c>
      <c r="F21" s="18"/>
    </row>
    <row r="22" spans="2:6" x14ac:dyDescent="0.2">
      <c r="B22" s="20" t="s">
        <v>134</v>
      </c>
      <c r="C22" s="21" t="s">
        <v>135</v>
      </c>
      <c r="F22" s="18"/>
    </row>
    <row r="23" spans="2:6" x14ac:dyDescent="0.2">
      <c r="B23" s="20" t="s">
        <v>136</v>
      </c>
      <c r="C23" s="21" t="s">
        <v>137</v>
      </c>
      <c r="F23" s="18"/>
    </row>
    <row r="24" spans="2:6" x14ac:dyDescent="0.2">
      <c r="B24" s="20" t="s">
        <v>138</v>
      </c>
      <c r="C24" s="21" t="s">
        <v>139</v>
      </c>
      <c r="F24" s="18"/>
    </row>
    <row r="25" spans="2:6" x14ac:dyDescent="0.2">
      <c r="B25" s="22" t="s">
        <v>140</v>
      </c>
      <c r="C25" s="23" t="s">
        <v>141</v>
      </c>
      <c r="F25" s="18"/>
    </row>
    <row r="26" spans="2:6" x14ac:dyDescent="0.2">
      <c r="B26" s="22" t="s">
        <v>142</v>
      </c>
      <c r="C26" s="23" t="s">
        <v>143</v>
      </c>
      <c r="F26" s="18"/>
    </row>
    <row r="27" spans="2:6" x14ac:dyDescent="0.2">
      <c r="B27" s="22" t="s">
        <v>144</v>
      </c>
      <c r="C27" s="23" t="s">
        <v>145</v>
      </c>
      <c r="F27" s="18"/>
    </row>
    <row r="28" spans="2:6" x14ac:dyDescent="0.2">
      <c r="B28" s="22" t="s">
        <v>146</v>
      </c>
      <c r="C28" s="23" t="s">
        <v>147</v>
      </c>
      <c r="F28" s="18"/>
    </row>
    <row r="29" spans="2:6" x14ac:dyDescent="0.2">
      <c r="B29" s="20" t="s">
        <v>148</v>
      </c>
      <c r="C29" s="21" t="s">
        <v>149</v>
      </c>
      <c r="F29" s="18"/>
    </row>
    <row r="30" spans="2:6" x14ac:dyDescent="0.2">
      <c r="B30" s="20" t="s">
        <v>150</v>
      </c>
      <c r="C30" s="21" t="s">
        <v>151</v>
      </c>
      <c r="F30" s="18"/>
    </row>
    <row r="31" spans="2:6" x14ac:dyDescent="0.2">
      <c r="B31" s="20" t="s">
        <v>152</v>
      </c>
      <c r="C31" s="21" t="s">
        <v>153</v>
      </c>
      <c r="F31" s="18"/>
    </row>
    <row r="32" spans="2:6" x14ac:dyDescent="0.2">
      <c r="B32" s="20" t="s">
        <v>154</v>
      </c>
      <c r="C32" s="21" t="s">
        <v>155</v>
      </c>
      <c r="F32" s="18"/>
    </row>
    <row r="33" spans="2:6" x14ac:dyDescent="0.2">
      <c r="B33" s="20" t="s">
        <v>156</v>
      </c>
      <c r="C33" s="21" t="s">
        <v>157</v>
      </c>
      <c r="F33" s="18"/>
    </row>
    <row r="34" spans="2:6" x14ac:dyDescent="0.2">
      <c r="B34" s="16"/>
      <c r="F34" s="18"/>
    </row>
    <row r="35" spans="2:6" x14ac:dyDescent="0.2">
      <c r="B35" s="16"/>
      <c r="C35" s="19"/>
      <c r="F35" s="18"/>
    </row>
    <row r="36" spans="2:6" x14ac:dyDescent="0.2">
      <c r="B36" s="20" t="s">
        <v>158</v>
      </c>
      <c r="C36" s="21" t="s">
        <v>159</v>
      </c>
      <c r="F36" s="18"/>
    </row>
    <row r="37" spans="2:6" x14ac:dyDescent="0.2">
      <c r="B37" s="20" t="s">
        <v>160</v>
      </c>
      <c r="C37" s="21" t="s">
        <v>161</v>
      </c>
      <c r="F37" s="18"/>
    </row>
    <row r="38" spans="2:6" x14ac:dyDescent="0.2">
      <c r="B38" s="16"/>
      <c r="F38" s="18"/>
    </row>
    <row r="39" spans="2:6" x14ac:dyDescent="0.2">
      <c r="B39" s="16"/>
      <c r="C39" s="17" t="s">
        <v>162</v>
      </c>
      <c r="F39" s="18"/>
    </row>
    <row r="40" spans="2:6" x14ac:dyDescent="0.2">
      <c r="B40" s="16" t="s">
        <v>163</v>
      </c>
      <c r="C40" s="21" t="s">
        <v>164</v>
      </c>
      <c r="F40" s="18"/>
    </row>
    <row r="41" spans="2:6" x14ac:dyDescent="0.2">
      <c r="B41" s="16"/>
      <c r="C41" s="21" t="s">
        <v>165</v>
      </c>
      <c r="F41" s="18"/>
    </row>
    <row r="42" spans="2:6" ht="12" thickBot="1" x14ac:dyDescent="0.25">
      <c r="B42" s="24"/>
      <c r="C42" s="25"/>
      <c r="D42" s="25"/>
      <c r="E42" s="25"/>
      <c r="F42" s="26"/>
    </row>
    <row r="45" spans="2:6" x14ac:dyDescent="0.2">
      <c r="B45" s="10" t="s">
        <v>61</v>
      </c>
    </row>
    <row r="50" spans="2:3" ht="12.75" x14ac:dyDescent="0.2">
      <c r="B50" s="1"/>
      <c r="C50" s="1"/>
    </row>
    <row r="51" spans="2:3" ht="12.75" x14ac:dyDescent="0.2">
      <c r="B51" s="1"/>
      <c r="C51" s="1"/>
    </row>
    <row r="52" spans="2:3" ht="12.75" x14ac:dyDescent="0.2">
      <c r="B52" s="1"/>
      <c r="C52" s="1"/>
    </row>
    <row r="53" spans="2:3" ht="12.75" x14ac:dyDescent="0.2">
      <c r="B53" s="1"/>
      <c r="C53" s="1"/>
    </row>
    <row r="54" spans="2:3" ht="12.75" x14ac:dyDescent="0.2">
      <c r="B54" s="1"/>
      <c r="C54" s="1"/>
    </row>
    <row r="55" spans="2:3" ht="12.75" x14ac:dyDescent="0.2">
      <c r="B55" s="1"/>
      <c r="C55" s="1"/>
    </row>
  </sheetData>
  <sheetProtection formatCells="0" formatColumns="0" formatRows="0" autoFilter="0" pivotTables="0"/>
  <mergeCells count="5">
    <mergeCell ref="B2:C2"/>
    <mergeCell ref="B3:C3"/>
    <mergeCell ref="B4:C4"/>
    <mergeCell ref="B5:F5"/>
    <mergeCell ref="C6:F6"/>
  </mergeCells>
  <dataValidations count="1">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D1561AC6-19DB-402B-A1D2-05D09A5CACB1}">
      <formula1>"1, 2, 3, 4"</formula1>
    </dataValidation>
  </dataValidations>
  <hyperlinks>
    <hyperlink ref="B11:C11" location="ESF!A6" display="ESF-01" xr:uid="{0F941EDC-5AB0-4056-AEEF-1EEED16BCF3B}"/>
    <hyperlink ref="B12:C12" location="ESF!A13" display="ESF-02" xr:uid="{63DA18D0-4F3C-4164-A945-9ED2288AD0A2}"/>
    <hyperlink ref="B13:C13" location="ESF!A18" display="ESF-03" xr:uid="{666435A6-BC09-4493-9875-90311A29A136}"/>
    <hyperlink ref="B14:C14" location="ESF!A28" display="ESF-04" xr:uid="{EE907D0E-4534-4486-8F24-B3489AB6D495}"/>
    <hyperlink ref="B15:C15" location="ESF!A37" display="ESF-05" xr:uid="{95EACB51-3725-43F0-90F1-FC3C136D0810}"/>
    <hyperlink ref="B16:C16" location="ESF!A42" display="ESF-06" xr:uid="{D4AAFE9B-CA98-4639-A0F3-40A3D50D29F1}"/>
    <hyperlink ref="B17:C17" location="ESF!A46" display="ESF-07" xr:uid="{DE7CF4DF-3F19-415D-A349-8034D50B55B9}"/>
    <hyperlink ref="B18:C18" location="ESF!A50" display="ESF-08" xr:uid="{A08E6532-5861-449A-95BC-9A30279C1615}"/>
    <hyperlink ref="B19:C19" location="ESF!A70" display="ESF-09" xr:uid="{A6B5EB60-F8DE-4830-B310-C7EE812EA4EB}"/>
    <hyperlink ref="B20:C20" location="ESF!A86" display="ESF-10" xr:uid="{3CBA4901-7370-4B46-8EC9-A120FD82DEA5}"/>
    <hyperlink ref="B21:C21" location="ESF!A92" display="ESF-11" xr:uid="{63B4BC7C-0BF5-4FAD-9A40-4955F7B56320}"/>
    <hyperlink ref="B22:C22" location="ESF!A99" display="ESF-12" xr:uid="{B4F0278F-8199-461F-908E-60911558FE05}"/>
    <hyperlink ref="B23:C23" location="ESF!A116" display="ESF-13" xr:uid="{3AA6917E-2E8A-4CD6-A499-3D692AD27728}"/>
    <hyperlink ref="B24:C24" location="ESF!A133" display="ESF-14" xr:uid="{614662E0-DF39-4D2B-ACE8-B8FF749626A2}"/>
    <hyperlink ref="B29:C29" location="VHP!A6" display="VHP-01" xr:uid="{7EB4FE30-4EA6-4834-8C01-B0E599F182AD}"/>
    <hyperlink ref="B30:C30" location="VHP!A12" display="VHP-02" xr:uid="{810334FF-0B89-42FB-97CF-FF07A979F162}"/>
    <hyperlink ref="B31:C31" location="EFE!A6" display="EFE-01" xr:uid="{109BA178-3F6F-4FDA-9FB7-B4D3BE847639}"/>
    <hyperlink ref="B32:C32" location="EFE!A18" display="EFE-02" xr:uid="{0F31FB09-FD5F-4519-8DC8-AB55CC838CDB}"/>
    <hyperlink ref="B33:C33" location="EFE!A44" display="EFE-03" xr:uid="{2BCBA2B7-6078-49A8-BEEC-7CA146356DD4}"/>
    <hyperlink ref="B36:C36" location="Conciliacion_Ig!B6" display="Conciliacion_Ig" xr:uid="{150F51EA-8548-4334-BC4C-0FAA46D4B9E9}"/>
    <hyperlink ref="B37:C37" location="Conciliacion_Eg!B5" display="Conciliacion_Eg" xr:uid="{E8E81FF4-FAAC-4890-A7AC-D11E783571FE}"/>
    <hyperlink ref="C40" location="Memoria!A8" display="CONTABLES" xr:uid="{FD4553F6-1C78-4053-8CEC-82B1EE2D7C08}"/>
    <hyperlink ref="C41" location="Memoria!A35" display="PRESUPUESTALES" xr:uid="{71D8A5D1-CE48-49F8-88CE-4B0AB442CFB6}"/>
    <hyperlink ref="B25:C25" location="ACT!A6" display="ACT-01" xr:uid="{978BD451-E29C-4675-8956-41F43D3401FA}"/>
    <hyperlink ref="B26:C26" location="ACT!A56" display="ACT-02" xr:uid="{627928CA-D476-4C3E-9A2B-4B360E6B9A7D}"/>
    <hyperlink ref="B27:C27" location="VHP!A71" display="ACT-03" xr:uid="{74C85B1F-C22A-46E3-BD85-DECED218A9AA}"/>
    <hyperlink ref="B28:C28" location="ACT!A96" display="ACT-04" xr:uid="{249C43BF-F70F-4A9D-9AD3-A839CC904D91}"/>
    <hyperlink ref="B27" location="ACT!A71" display="ACT-03" xr:uid="{C9486121-F362-40BF-AD9E-3D2DB296AA35}"/>
    <hyperlink ref="C27" location="ACT!A71" display="ACT-03 OTROS INGRESOS" xr:uid="{02D70BA7-85AB-4DDC-A744-1DB7F467FF42}"/>
  </hyperlinks>
  <pageMargins left="0.70866141732283472" right="0.70866141732283472" top="0.74803149606299213" bottom="0.74803149606299213" header="0.31496062992125984" footer="0.31496062992125984"/>
  <pageSetup scale="98" orientation="landscape" r:id="rId1"/>
  <headerFooter>
    <oddHeader>&amp;CNOTAS A LOS ESTADOS FINANCIEROS</oddHeader>
    <oddFooter>&amp;L&amp;F&amp;R&amp;A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6F53-2D61-44E1-8ECD-D9D96D5F011B}">
  <sheetPr>
    <tabColor theme="8" tint="-0.249977111117893"/>
  </sheetPr>
  <dimension ref="B2:J153"/>
  <sheetViews>
    <sheetView showGridLines="0" topLeftCell="A60" zoomScale="90" zoomScaleNormal="90" workbookViewId="0">
      <selection activeCell="B73" sqref="B73:J152"/>
    </sheetView>
  </sheetViews>
  <sheetFormatPr baseColWidth="10" defaultColWidth="10.6640625" defaultRowHeight="12.75" x14ac:dyDescent="0.2"/>
  <cols>
    <col min="1" max="1" width="3.83203125" style="33" customWidth="1"/>
    <col min="2" max="2" width="11.6640625" style="32" customWidth="1"/>
    <col min="3" max="3" width="91.5" style="32" customWidth="1"/>
    <col min="4" max="4" width="15.6640625" style="32" customWidth="1"/>
    <col min="5" max="6" width="15.33203125" style="32" customWidth="1"/>
    <col min="7" max="7" width="14.6640625" style="32" customWidth="1"/>
    <col min="8" max="8" width="13.33203125" style="32" customWidth="1"/>
    <col min="9" max="9" width="18.1640625" style="32" customWidth="1"/>
    <col min="10" max="249" width="10.6640625" style="33"/>
    <col min="250" max="250" width="3.83203125" style="33" customWidth="1"/>
    <col min="251" max="251" width="11.6640625" style="33" customWidth="1"/>
    <col min="252" max="252" width="91.5" style="33" customWidth="1"/>
    <col min="253" max="253" width="15.6640625" style="33" bestFit="1" customWidth="1"/>
    <col min="254" max="254" width="13" style="33" customWidth="1"/>
    <col min="255" max="255" width="16.6640625" style="33" customWidth="1"/>
    <col min="256" max="256" width="15.83203125" style="33" customWidth="1"/>
    <col min="257" max="257" width="15.5" style="33" customWidth="1"/>
    <col min="258" max="258" width="18.1640625" style="33" customWidth="1"/>
    <col min="259" max="259" width="17.83203125" style="33" customWidth="1"/>
    <col min="260" max="260" width="15.6640625" style="33" customWidth="1"/>
    <col min="261" max="261" width="15.83203125" style="33" bestFit="1" customWidth="1"/>
    <col min="262" max="262" width="14.33203125" style="33" customWidth="1"/>
    <col min="263" max="505" width="10.6640625" style="33"/>
    <col min="506" max="506" width="3.83203125" style="33" customWidth="1"/>
    <col min="507" max="507" width="11.6640625" style="33" customWidth="1"/>
    <col min="508" max="508" width="91.5" style="33" customWidth="1"/>
    <col min="509" max="509" width="15.6640625" style="33" bestFit="1" customWidth="1"/>
    <col min="510" max="510" width="13" style="33" customWidth="1"/>
    <col min="511" max="511" width="16.6640625" style="33" customWidth="1"/>
    <col min="512" max="512" width="15.83203125" style="33" customWidth="1"/>
    <col min="513" max="513" width="15.5" style="33" customWidth="1"/>
    <col min="514" max="514" width="18.1640625" style="33" customWidth="1"/>
    <col min="515" max="515" width="17.83203125" style="33" customWidth="1"/>
    <col min="516" max="516" width="15.6640625" style="33" customWidth="1"/>
    <col min="517" max="517" width="15.83203125" style="33" bestFit="1" customWidth="1"/>
    <col min="518" max="518" width="14.33203125" style="33" customWidth="1"/>
    <col min="519" max="761" width="10.6640625" style="33"/>
    <col min="762" max="762" width="3.83203125" style="33" customWidth="1"/>
    <col min="763" max="763" width="11.6640625" style="33" customWidth="1"/>
    <col min="764" max="764" width="91.5" style="33" customWidth="1"/>
    <col min="765" max="765" width="15.6640625" style="33" bestFit="1" customWidth="1"/>
    <col min="766" max="766" width="13" style="33" customWidth="1"/>
    <col min="767" max="767" width="16.6640625" style="33" customWidth="1"/>
    <col min="768" max="768" width="15.83203125" style="33" customWidth="1"/>
    <col min="769" max="769" width="15.5" style="33" customWidth="1"/>
    <col min="770" max="770" width="18.1640625" style="33" customWidth="1"/>
    <col min="771" max="771" width="17.83203125" style="33" customWidth="1"/>
    <col min="772" max="772" width="15.6640625" style="33" customWidth="1"/>
    <col min="773" max="773" width="15.83203125" style="33" bestFit="1" customWidth="1"/>
    <col min="774" max="774" width="14.33203125" style="33" customWidth="1"/>
    <col min="775" max="1017" width="10.6640625" style="33"/>
    <col min="1018" max="1018" width="3.83203125" style="33" customWidth="1"/>
    <col min="1019" max="1019" width="11.6640625" style="33" customWidth="1"/>
    <col min="1020" max="1020" width="91.5" style="33" customWidth="1"/>
    <col min="1021" max="1021" width="15.6640625" style="33" bestFit="1" customWidth="1"/>
    <col min="1022" max="1022" width="13" style="33" customWidth="1"/>
    <col min="1023" max="1023" width="16.6640625" style="33" customWidth="1"/>
    <col min="1024" max="1024" width="15.83203125" style="33" customWidth="1"/>
    <col min="1025" max="1025" width="15.5" style="33" customWidth="1"/>
    <col min="1026" max="1026" width="18.1640625" style="33" customWidth="1"/>
    <col min="1027" max="1027" width="17.83203125" style="33" customWidth="1"/>
    <col min="1028" max="1028" width="15.6640625" style="33" customWidth="1"/>
    <col min="1029" max="1029" width="15.83203125" style="33" bestFit="1" customWidth="1"/>
    <col min="1030" max="1030" width="14.33203125" style="33" customWidth="1"/>
    <col min="1031" max="1273" width="10.6640625" style="33"/>
    <col min="1274" max="1274" width="3.83203125" style="33" customWidth="1"/>
    <col min="1275" max="1275" width="11.6640625" style="33" customWidth="1"/>
    <col min="1276" max="1276" width="91.5" style="33" customWidth="1"/>
    <col min="1277" max="1277" width="15.6640625" style="33" bestFit="1" customWidth="1"/>
    <col min="1278" max="1278" width="13" style="33" customWidth="1"/>
    <col min="1279" max="1279" width="16.6640625" style="33" customWidth="1"/>
    <col min="1280" max="1280" width="15.83203125" style="33" customWidth="1"/>
    <col min="1281" max="1281" width="15.5" style="33" customWidth="1"/>
    <col min="1282" max="1282" width="18.1640625" style="33" customWidth="1"/>
    <col min="1283" max="1283" width="17.83203125" style="33" customWidth="1"/>
    <col min="1284" max="1284" width="15.6640625" style="33" customWidth="1"/>
    <col min="1285" max="1285" width="15.83203125" style="33" bestFit="1" customWidth="1"/>
    <col min="1286" max="1286" width="14.33203125" style="33" customWidth="1"/>
    <col min="1287" max="1529" width="10.6640625" style="33"/>
    <col min="1530" max="1530" width="3.83203125" style="33" customWidth="1"/>
    <col min="1531" max="1531" width="11.6640625" style="33" customWidth="1"/>
    <col min="1532" max="1532" width="91.5" style="33" customWidth="1"/>
    <col min="1533" max="1533" width="15.6640625" style="33" bestFit="1" customWidth="1"/>
    <col min="1534" max="1534" width="13" style="33" customWidth="1"/>
    <col min="1535" max="1535" width="16.6640625" style="33" customWidth="1"/>
    <col min="1536" max="1536" width="15.83203125" style="33" customWidth="1"/>
    <col min="1537" max="1537" width="15.5" style="33" customWidth="1"/>
    <col min="1538" max="1538" width="18.1640625" style="33" customWidth="1"/>
    <col min="1539" max="1539" width="17.83203125" style="33" customWidth="1"/>
    <col min="1540" max="1540" width="15.6640625" style="33" customWidth="1"/>
    <col min="1541" max="1541" width="15.83203125" style="33" bestFit="1" customWidth="1"/>
    <col min="1542" max="1542" width="14.33203125" style="33" customWidth="1"/>
    <col min="1543" max="1785" width="10.6640625" style="33"/>
    <col min="1786" max="1786" width="3.83203125" style="33" customWidth="1"/>
    <col min="1787" max="1787" width="11.6640625" style="33" customWidth="1"/>
    <col min="1788" max="1788" width="91.5" style="33" customWidth="1"/>
    <col min="1789" max="1789" width="15.6640625" style="33" bestFit="1" customWidth="1"/>
    <col min="1790" max="1790" width="13" style="33" customWidth="1"/>
    <col min="1791" max="1791" width="16.6640625" style="33" customWidth="1"/>
    <col min="1792" max="1792" width="15.83203125" style="33" customWidth="1"/>
    <col min="1793" max="1793" width="15.5" style="33" customWidth="1"/>
    <col min="1794" max="1794" width="18.1640625" style="33" customWidth="1"/>
    <col min="1795" max="1795" width="17.83203125" style="33" customWidth="1"/>
    <col min="1796" max="1796" width="15.6640625" style="33" customWidth="1"/>
    <col min="1797" max="1797" width="15.83203125" style="33" bestFit="1" customWidth="1"/>
    <col min="1798" max="1798" width="14.33203125" style="33" customWidth="1"/>
    <col min="1799" max="2041" width="10.6640625" style="33"/>
    <col min="2042" max="2042" width="3.83203125" style="33" customWidth="1"/>
    <col min="2043" max="2043" width="11.6640625" style="33" customWidth="1"/>
    <col min="2044" max="2044" width="91.5" style="33" customWidth="1"/>
    <col min="2045" max="2045" width="15.6640625" style="33" bestFit="1" customWidth="1"/>
    <col min="2046" max="2046" width="13" style="33" customWidth="1"/>
    <col min="2047" max="2047" width="16.6640625" style="33" customWidth="1"/>
    <col min="2048" max="2048" width="15.83203125" style="33" customWidth="1"/>
    <col min="2049" max="2049" width="15.5" style="33" customWidth="1"/>
    <col min="2050" max="2050" width="18.1640625" style="33" customWidth="1"/>
    <col min="2051" max="2051" width="17.83203125" style="33" customWidth="1"/>
    <col min="2052" max="2052" width="15.6640625" style="33" customWidth="1"/>
    <col min="2053" max="2053" width="15.83203125" style="33" bestFit="1" customWidth="1"/>
    <col min="2054" max="2054" width="14.33203125" style="33" customWidth="1"/>
    <col min="2055" max="2297" width="10.6640625" style="33"/>
    <col min="2298" max="2298" width="3.83203125" style="33" customWidth="1"/>
    <col min="2299" max="2299" width="11.6640625" style="33" customWidth="1"/>
    <col min="2300" max="2300" width="91.5" style="33" customWidth="1"/>
    <col min="2301" max="2301" width="15.6640625" style="33" bestFit="1" customWidth="1"/>
    <col min="2302" max="2302" width="13" style="33" customWidth="1"/>
    <col min="2303" max="2303" width="16.6640625" style="33" customWidth="1"/>
    <col min="2304" max="2304" width="15.83203125" style="33" customWidth="1"/>
    <col min="2305" max="2305" width="15.5" style="33" customWidth="1"/>
    <col min="2306" max="2306" width="18.1640625" style="33" customWidth="1"/>
    <col min="2307" max="2307" width="17.83203125" style="33" customWidth="1"/>
    <col min="2308" max="2308" width="15.6640625" style="33" customWidth="1"/>
    <col min="2309" max="2309" width="15.83203125" style="33" bestFit="1" customWidth="1"/>
    <col min="2310" max="2310" width="14.33203125" style="33" customWidth="1"/>
    <col min="2311" max="2553" width="10.6640625" style="33"/>
    <col min="2554" max="2554" width="3.83203125" style="33" customWidth="1"/>
    <col min="2555" max="2555" width="11.6640625" style="33" customWidth="1"/>
    <col min="2556" max="2556" width="91.5" style="33" customWidth="1"/>
    <col min="2557" max="2557" width="15.6640625" style="33" bestFit="1" customWidth="1"/>
    <col min="2558" max="2558" width="13" style="33" customWidth="1"/>
    <col min="2559" max="2559" width="16.6640625" style="33" customWidth="1"/>
    <col min="2560" max="2560" width="15.83203125" style="33" customWidth="1"/>
    <col min="2561" max="2561" width="15.5" style="33" customWidth="1"/>
    <col min="2562" max="2562" width="18.1640625" style="33" customWidth="1"/>
    <col min="2563" max="2563" width="17.83203125" style="33" customWidth="1"/>
    <col min="2564" max="2564" width="15.6640625" style="33" customWidth="1"/>
    <col min="2565" max="2565" width="15.83203125" style="33" bestFit="1" customWidth="1"/>
    <col min="2566" max="2566" width="14.33203125" style="33" customWidth="1"/>
    <col min="2567" max="2809" width="10.6640625" style="33"/>
    <col min="2810" max="2810" width="3.83203125" style="33" customWidth="1"/>
    <col min="2811" max="2811" width="11.6640625" style="33" customWidth="1"/>
    <col min="2812" max="2812" width="91.5" style="33" customWidth="1"/>
    <col min="2813" max="2813" width="15.6640625" style="33" bestFit="1" customWidth="1"/>
    <col min="2814" max="2814" width="13" style="33" customWidth="1"/>
    <col min="2815" max="2815" width="16.6640625" style="33" customWidth="1"/>
    <col min="2816" max="2816" width="15.83203125" style="33" customWidth="1"/>
    <col min="2817" max="2817" width="15.5" style="33" customWidth="1"/>
    <col min="2818" max="2818" width="18.1640625" style="33" customWidth="1"/>
    <col min="2819" max="2819" width="17.83203125" style="33" customWidth="1"/>
    <col min="2820" max="2820" width="15.6640625" style="33" customWidth="1"/>
    <col min="2821" max="2821" width="15.83203125" style="33" bestFit="1" customWidth="1"/>
    <col min="2822" max="2822" width="14.33203125" style="33" customWidth="1"/>
    <col min="2823" max="3065" width="10.6640625" style="33"/>
    <col min="3066" max="3066" width="3.83203125" style="33" customWidth="1"/>
    <col min="3067" max="3067" width="11.6640625" style="33" customWidth="1"/>
    <col min="3068" max="3068" width="91.5" style="33" customWidth="1"/>
    <col min="3069" max="3069" width="15.6640625" style="33" bestFit="1" customWidth="1"/>
    <col min="3070" max="3070" width="13" style="33" customWidth="1"/>
    <col min="3071" max="3071" width="16.6640625" style="33" customWidth="1"/>
    <col min="3072" max="3072" width="15.83203125" style="33" customWidth="1"/>
    <col min="3073" max="3073" width="15.5" style="33" customWidth="1"/>
    <col min="3074" max="3074" width="18.1640625" style="33" customWidth="1"/>
    <col min="3075" max="3075" width="17.83203125" style="33" customWidth="1"/>
    <col min="3076" max="3076" width="15.6640625" style="33" customWidth="1"/>
    <col min="3077" max="3077" width="15.83203125" style="33" bestFit="1" customWidth="1"/>
    <col min="3078" max="3078" width="14.33203125" style="33" customWidth="1"/>
    <col min="3079" max="3321" width="10.6640625" style="33"/>
    <col min="3322" max="3322" width="3.83203125" style="33" customWidth="1"/>
    <col min="3323" max="3323" width="11.6640625" style="33" customWidth="1"/>
    <col min="3324" max="3324" width="91.5" style="33" customWidth="1"/>
    <col min="3325" max="3325" width="15.6640625" style="33" bestFit="1" customWidth="1"/>
    <col min="3326" max="3326" width="13" style="33" customWidth="1"/>
    <col min="3327" max="3327" width="16.6640625" style="33" customWidth="1"/>
    <col min="3328" max="3328" width="15.83203125" style="33" customWidth="1"/>
    <col min="3329" max="3329" width="15.5" style="33" customWidth="1"/>
    <col min="3330" max="3330" width="18.1640625" style="33" customWidth="1"/>
    <col min="3331" max="3331" width="17.83203125" style="33" customWidth="1"/>
    <col min="3332" max="3332" width="15.6640625" style="33" customWidth="1"/>
    <col min="3333" max="3333" width="15.83203125" style="33" bestFit="1" customWidth="1"/>
    <col min="3334" max="3334" width="14.33203125" style="33" customWidth="1"/>
    <col min="3335" max="3577" width="10.6640625" style="33"/>
    <col min="3578" max="3578" width="3.83203125" style="33" customWidth="1"/>
    <col min="3579" max="3579" width="11.6640625" style="33" customWidth="1"/>
    <col min="3580" max="3580" width="91.5" style="33" customWidth="1"/>
    <col min="3581" max="3581" width="15.6640625" style="33" bestFit="1" customWidth="1"/>
    <col min="3582" max="3582" width="13" style="33" customWidth="1"/>
    <col min="3583" max="3583" width="16.6640625" style="33" customWidth="1"/>
    <col min="3584" max="3584" width="15.83203125" style="33" customWidth="1"/>
    <col min="3585" max="3585" width="15.5" style="33" customWidth="1"/>
    <col min="3586" max="3586" width="18.1640625" style="33" customWidth="1"/>
    <col min="3587" max="3587" width="17.83203125" style="33" customWidth="1"/>
    <col min="3588" max="3588" width="15.6640625" style="33" customWidth="1"/>
    <col min="3589" max="3589" width="15.83203125" style="33" bestFit="1" customWidth="1"/>
    <col min="3590" max="3590" width="14.33203125" style="33" customWidth="1"/>
    <col min="3591" max="3833" width="10.6640625" style="33"/>
    <col min="3834" max="3834" width="3.83203125" style="33" customWidth="1"/>
    <col min="3835" max="3835" width="11.6640625" style="33" customWidth="1"/>
    <col min="3836" max="3836" width="91.5" style="33" customWidth="1"/>
    <col min="3837" max="3837" width="15.6640625" style="33" bestFit="1" customWidth="1"/>
    <col min="3838" max="3838" width="13" style="33" customWidth="1"/>
    <col min="3839" max="3839" width="16.6640625" style="33" customWidth="1"/>
    <col min="3840" max="3840" width="15.83203125" style="33" customWidth="1"/>
    <col min="3841" max="3841" width="15.5" style="33" customWidth="1"/>
    <col min="3842" max="3842" width="18.1640625" style="33" customWidth="1"/>
    <col min="3843" max="3843" width="17.83203125" style="33" customWidth="1"/>
    <col min="3844" max="3844" width="15.6640625" style="33" customWidth="1"/>
    <col min="3845" max="3845" width="15.83203125" style="33" bestFit="1" customWidth="1"/>
    <col min="3846" max="3846" width="14.33203125" style="33" customWidth="1"/>
    <col min="3847" max="4089" width="10.6640625" style="33"/>
    <col min="4090" max="4090" width="3.83203125" style="33" customWidth="1"/>
    <col min="4091" max="4091" width="11.6640625" style="33" customWidth="1"/>
    <col min="4092" max="4092" width="91.5" style="33" customWidth="1"/>
    <col min="4093" max="4093" width="15.6640625" style="33" bestFit="1" customWidth="1"/>
    <col min="4094" max="4094" width="13" style="33" customWidth="1"/>
    <col min="4095" max="4095" width="16.6640625" style="33" customWidth="1"/>
    <col min="4096" max="4096" width="15.83203125" style="33" customWidth="1"/>
    <col min="4097" max="4097" width="15.5" style="33" customWidth="1"/>
    <col min="4098" max="4098" width="18.1640625" style="33" customWidth="1"/>
    <col min="4099" max="4099" width="17.83203125" style="33" customWidth="1"/>
    <col min="4100" max="4100" width="15.6640625" style="33" customWidth="1"/>
    <col min="4101" max="4101" width="15.83203125" style="33" bestFit="1" customWidth="1"/>
    <col min="4102" max="4102" width="14.33203125" style="33" customWidth="1"/>
    <col min="4103" max="4345" width="10.6640625" style="33"/>
    <col min="4346" max="4346" width="3.83203125" style="33" customWidth="1"/>
    <col min="4347" max="4347" width="11.6640625" style="33" customWidth="1"/>
    <col min="4348" max="4348" width="91.5" style="33" customWidth="1"/>
    <col min="4349" max="4349" width="15.6640625" style="33" bestFit="1" customWidth="1"/>
    <col min="4350" max="4350" width="13" style="33" customWidth="1"/>
    <col min="4351" max="4351" width="16.6640625" style="33" customWidth="1"/>
    <col min="4352" max="4352" width="15.83203125" style="33" customWidth="1"/>
    <col min="4353" max="4353" width="15.5" style="33" customWidth="1"/>
    <col min="4354" max="4354" width="18.1640625" style="33" customWidth="1"/>
    <col min="4355" max="4355" width="17.83203125" style="33" customWidth="1"/>
    <col min="4356" max="4356" width="15.6640625" style="33" customWidth="1"/>
    <col min="4357" max="4357" width="15.83203125" style="33" bestFit="1" customWidth="1"/>
    <col min="4358" max="4358" width="14.33203125" style="33" customWidth="1"/>
    <col min="4359" max="4601" width="10.6640625" style="33"/>
    <col min="4602" max="4602" width="3.83203125" style="33" customWidth="1"/>
    <col min="4603" max="4603" width="11.6640625" style="33" customWidth="1"/>
    <col min="4604" max="4604" width="91.5" style="33" customWidth="1"/>
    <col min="4605" max="4605" width="15.6640625" style="33" bestFit="1" customWidth="1"/>
    <col min="4606" max="4606" width="13" style="33" customWidth="1"/>
    <col min="4607" max="4607" width="16.6640625" style="33" customWidth="1"/>
    <col min="4608" max="4608" width="15.83203125" style="33" customWidth="1"/>
    <col min="4609" max="4609" width="15.5" style="33" customWidth="1"/>
    <col min="4610" max="4610" width="18.1640625" style="33" customWidth="1"/>
    <col min="4611" max="4611" width="17.83203125" style="33" customWidth="1"/>
    <col min="4612" max="4612" width="15.6640625" style="33" customWidth="1"/>
    <col min="4613" max="4613" width="15.83203125" style="33" bestFit="1" customWidth="1"/>
    <col min="4614" max="4614" width="14.33203125" style="33" customWidth="1"/>
    <col min="4615" max="4857" width="10.6640625" style="33"/>
    <col min="4858" max="4858" width="3.83203125" style="33" customWidth="1"/>
    <col min="4859" max="4859" width="11.6640625" style="33" customWidth="1"/>
    <col min="4860" max="4860" width="91.5" style="33" customWidth="1"/>
    <col min="4861" max="4861" width="15.6640625" style="33" bestFit="1" customWidth="1"/>
    <col min="4862" max="4862" width="13" style="33" customWidth="1"/>
    <col min="4863" max="4863" width="16.6640625" style="33" customWidth="1"/>
    <col min="4864" max="4864" width="15.83203125" style="33" customWidth="1"/>
    <col min="4865" max="4865" width="15.5" style="33" customWidth="1"/>
    <col min="4866" max="4866" width="18.1640625" style="33" customWidth="1"/>
    <col min="4867" max="4867" width="17.83203125" style="33" customWidth="1"/>
    <col min="4868" max="4868" width="15.6640625" style="33" customWidth="1"/>
    <col min="4869" max="4869" width="15.83203125" style="33" bestFit="1" customWidth="1"/>
    <col min="4870" max="4870" width="14.33203125" style="33" customWidth="1"/>
    <col min="4871" max="5113" width="10.6640625" style="33"/>
    <col min="5114" max="5114" width="3.83203125" style="33" customWidth="1"/>
    <col min="5115" max="5115" width="11.6640625" style="33" customWidth="1"/>
    <col min="5116" max="5116" width="91.5" style="33" customWidth="1"/>
    <col min="5117" max="5117" width="15.6640625" style="33" bestFit="1" customWidth="1"/>
    <col min="5118" max="5118" width="13" style="33" customWidth="1"/>
    <col min="5119" max="5119" width="16.6640625" style="33" customWidth="1"/>
    <col min="5120" max="5120" width="15.83203125" style="33" customWidth="1"/>
    <col min="5121" max="5121" width="15.5" style="33" customWidth="1"/>
    <col min="5122" max="5122" width="18.1640625" style="33" customWidth="1"/>
    <col min="5123" max="5123" width="17.83203125" style="33" customWidth="1"/>
    <col min="5124" max="5124" width="15.6640625" style="33" customWidth="1"/>
    <col min="5125" max="5125" width="15.83203125" style="33" bestFit="1" customWidth="1"/>
    <col min="5126" max="5126" width="14.33203125" style="33" customWidth="1"/>
    <col min="5127" max="5369" width="10.6640625" style="33"/>
    <col min="5370" max="5370" width="3.83203125" style="33" customWidth="1"/>
    <col min="5371" max="5371" width="11.6640625" style="33" customWidth="1"/>
    <col min="5372" max="5372" width="91.5" style="33" customWidth="1"/>
    <col min="5373" max="5373" width="15.6640625" style="33" bestFit="1" customWidth="1"/>
    <col min="5374" max="5374" width="13" style="33" customWidth="1"/>
    <col min="5375" max="5375" width="16.6640625" style="33" customWidth="1"/>
    <col min="5376" max="5376" width="15.83203125" style="33" customWidth="1"/>
    <col min="5377" max="5377" width="15.5" style="33" customWidth="1"/>
    <col min="5378" max="5378" width="18.1640625" style="33" customWidth="1"/>
    <col min="5379" max="5379" width="17.83203125" style="33" customWidth="1"/>
    <col min="5380" max="5380" width="15.6640625" style="33" customWidth="1"/>
    <col min="5381" max="5381" width="15.83203125" style="33" bestFit="1" customWidth="1"/>
    <col min="5382" max="5382" width="14.33203125" style="33" customWidth="1"/>
    <col min="5383" max="5625" width="10.6640625" style="33"/>
    <col min="5626" max="5626" width="3.83203125" style="33" customWidth="1"/>
    <col min="5627" max="5627" width="11.6640625" style="33" customWidth="1"/>
    <col min="5628" max="5628" width="91.5" style="33" customWidth="1"/>
    <col min="5629" max="5629" width="15.6640625" style="33" bestFit="1" customWidth="1"/>
    <col min="5630" max="5630" width="13" style="33" customWidth="1"/>
    <col min="5631" max="5631" width="16.6640625" style="33" customWidth="1"/>
    <col min="5632" max="5632" width="15.83203125" style="33" customWidth="1"/>
    <col min="5633" max="5633" width="15.5" style="33" customWidth="1"/>
    <col min="5634" max="5634" width="18.1640625" style="33" customWidth="1"/>
    <col min="5635" max="5635" width="17.83203125" style="33" customWidth="1"/>
    <col min="5636" max="5636" width="15.6640625" style="33" customWidth="1"/>
    <col min="5637" max="5637" width="15.83203125" style="33" bestFit="1" customWidth="1"/>
    <col min="5638" max="5638" width="14.33203125" style="33" customWidth="1"/>
    <col min="5639" max="5881" width="10.6640625" style="33"/>
    <col min="5882" max="5882" width="3.83203125" style="33" customWidth="1"/>
    <col min="5883" max="5883" width="11.6640625" style="33" customWidth="1"/>
    <col min="5884" max="5884" width="91.5" style="33" customWidth="1"/>
    <col min="5885" max="5885" width="15.6640625" style="33" bestFit="1" customWidth="1"/>
    <col min="5886" max="5886" width="13" style="33" customWidth="1"/>
    <col min="5887" max="5887" width="16.6640625" style="33" customWidth="1"/>
    <col min="5888" max="5888" width="15.83203125" style="33" customWidth="1"/>
    <col min="5889" max="5889" width="15.5" style="33" customWidth="1"/>
    <col min="5890" max="5890" width="18.1640625" style="33" customWidth="1"/>
    <col min="5891" max="5891" width="17.83203125" style="33" customWidth="1"/>
    <col min="5892" max="5892" width="15.6640625" style="33" customWidth="1"/>
    <col min="5893" max="5893" width="15.83203125" style="33" bestFit="1" customWidth="1"/>
    <col min="5894" max="5894" width="14.33203125" style="33" customWidth="1"/>
    <col min="5895" max="6137" width="10.6640625" style="33"/>
    <col min="6138" max="6138" width="3.83203125" style="33" customWidth="1"/>
    <col min="6139" max="6139" width="11.6640625" style="33" customWidth="1"/>
    <col min="6140" max="6140" width="91.5" style="33" customWidth="1"/>
    <col min="6141" max="6141" width="15.6640625" style="33" bestFit="1" customWidth="1"/>
    <col min="6142" max="6142" width="13" style="33" customWidth="1"/>
    <col min="6143" max="6143" width="16.6640625" style="33" customWidth="1"/>
    <col min="6144" max="6144" width="15.83203125" style="33" customWidth="1"/>
    <col min="6145" max="6145" width="15.5" style="33" customWidth="1"/>
    <col min="6146" max="6146" width="18.1640625" style="33" customWidth="1"/>
    <col min="6147" max="6147" width="17.83203125" style="33" customWidth="1"/>
    <col min="6148" max="6148" width="15.6640625" style="33" customWidth="1"/>
    <col min="6149" max="6149" width="15.83203125" style="33" bestFit="1" customWidth="1"/>
    <col min="6150" max="6150" width="14.33203125" style="33" customWidth="1"/>
    <col min="6151" max="6393" width="10.6640625" style="33"/>
    <col min="6394" max="6394" width="3.83203125" style="33" customWidth="1"/>
    <col min="6395" max="6395" width="11.6640625" style="33" customWidth="1"/>
    <col min="6396" max="6396" width="91.5" style="33" customWidth="1"/>
    <col min="6397" max="6397" width="15.6640625" style="33" bestFit="1" customWidth="1"/>
    <col min="6398" max="6398" width="13" style="33" customWidth="1"/>
    <col min="6399" max="6399" width="16.6640625" style="33" customWidth="1"/>
    <col min="6400" max="6400" width="15.83203125" style="33" customWidth="1"/>
    <col min="6401" max="6401" width="15.5" style="33" customWidth="1"/>
    <col min="6402" max="6402" width="18.1640625" style="33" customWidth="1"/>
    <col min="6403" max="6403" width="17.83203125" style="33" customWidth="1"/>
    <col min="6404" max="6404" width="15.6640625" style="33" customWidth="1"/>
    <col min="6405" max="6405" width="15.83203125" style="33" bestFit="1" customWidth="1"/>
    <col min="6406" max="6406" width="14.33203125" style="33" customWidth="1"/>
    <col min="6407" max="6649" width="10.6640625" style="33"/>
    <col min="6650" max="6650" width="3.83203125" style="33" customWidth="1"/>
    <col min="6651" max="6651" width="11.6640625" style="33" customWidth="1"/>
    <col min="6652" max="6652" width="91.5" style="33" customWidth="1"/>
    <col min="6653" max="6653" width="15.6640625" style="33" bestFit="1" customWidth="1"/>
    <col min="6654" max="6654" width="13" style="33" customWidth="1"/>
    <col min="6655" max="6655" width="16.6640625" style="33" customWidth="1"/>
    <col min="6656" max="6656" width="15.83203125" style="33" customWidth="1"/>
    <col min="6657" max="6657" width="15.5" style="33" customWidth="1"/>
    <col min="6658" max="6658" width="18.1640625" style="33" customWidth="1"/>
    <col min="6659" max="6659" width="17.83203125" style="33" customWidth="1"/>
    <col min="6660" max="6660" width="15.6640625" style="33" customWidth="1"/>
    <col min="6661" max="6661" width="15.83203125" style="33" bestFit="1" customWidth="1"/>
    <col min="6662" max="6662" width="14.33203125" style="33" customWidth="1"/>
    <col min="6663" max="6905" width="10.6640625" style="33"/>
    <col min="6906" max="6906" width="3.83203125" style="33" customWidth="1"/>
    <col min="6907" max="6907" width="11.6640625" style="33" customWidth="1"/>
    <col min="6908" max="6908" width="91.5" style="33" customWidth="1"/>
    <col min="6909" max="6909" width="15.6640625" style="33" bestFit="1" customWidth="1"/>
    <col min="6910" max="6910" width="13" style="33" customWidth="1"/>
    <col min="6911" max="6911" width="16.6640625" style="33" customWidth="1"/>
    <col min="6912" max="6912" width="15.83203125" style="33" customWidth="1"/>
    <col min="6913" max="6913" width="15.5" style="33" customWidth="1"/>
    <col min="6914" max="6914" width="18.1640625" style="33" customWidth="1"/>
    <col min="6915" max="6915" width="17.83203125" style="33" customWidth="1"/>
    <col min="6916" max="6916" width="15.6640625" style="33" customWidth="1"/>
    <col min="6917" max="6917" width="15.83203125" style="33" bestFit="1" customWidth="1"/>
    <col min="6918" max="6918" width="14.33203125" style="33" customWidth="1"/>
    <col min="6919" max="7161" width="10.6640625" style="33"/>
    <col min="7162" max="7162" width="3.83203125" style="33" customWidth="1"/>
    <col min="7163" max="7163" width="11.6640625" style="33" customWidth="1"/>
    <col min="7164" max="7164" width="91.5" style="33" customWidth="1"/>
    <col min="7165" max="7165" width="15.6640625" style="33" bestFit="1" customWidth="1"/>
    <col min="7166" max="7166" width="13" style="33" customWidth="1"/>
    <col min="7167" max="7167" width="16.6640625" style="33" customWidth="1"/>
    <col min="7168" max="7168" width="15.83203125" style="33" customWidth="1"/>
    <col min="7169" max="7169" width="15.5" style="33" customWidth="1"/>
    <col min="7170" max="7170" width="18.1640625" style="33" customWidth="1"/>
    <col min="7171" max="7171" width="17.83203125" style="33" customWidth="1"/>
    <col min="7172" max="7172" width="15.6640625" style="33" customWidth="1"/>
    <col min="7173" max="7173" width="15.83203125" style="33" bestFit="1" customWidth="1"/>
    <col min="7174" max="7174" width="14.33203125" style="33" customWidth="1"/>
    <col min="7175" max="7417" width="10.6640625" style="33"/>
    <col min="7418" max="7418" width="3.83203125" style="33" customWidth="1"/>
    <col min="7419" max="7419" width="11.6640625" style="33" customWidth="1"/>
    <col min="7420" max="7420" width="91.5" style="33" customWidth="1"/>
    <col min="7421" max="7421" width="15.6640625" style="33" bestFit="1" customWidth="1"/>
    <col min="7422" max="7422" width="13" style="33" customWidth="1"/>
    <col min="7423" max="7423" width="16.6640625" style="33" customWidth="1"/>
    <col min="7424" max="7424" width="15.83203125" style="33" customWidth="1"/>
    <col min="7425" max="7425" width="15.5" style="33" customWidth="1"/>
    <col min="7426" max="7426" width="18.1640625" style="33" customWidth="1"/>
    <col min="7427" max="7427" width="17.83203125" style="33" customWidth="1"/>
    <col min="7428" max="7428" width="15.6640625" style="33" customWidth="1"/>
    <col min="7429" max="7429" width="15.83203125" style="33" bestFit="1" customWidth="1"/>
    <col min="7430" max="7430" width="14.33203125" style="33" customWidth="1"/>
    <col min="7431" max="7673" width="10.6640625" style="33"/>
    <col min="7674" max="7674" width="3.83203125" style="33" customWidth="1"/>
    <col min="7675" max="7675" width="11.6640625" style="33" customWidth="1"/>
    <col min="7676" max="7676" width="91.5" style="33" customWidth="1"/>
    <col min="7677" max="7677" width="15.6640625" style="33" bestFit="1" customWidth="1"/>
    <col min="7678" max="7678" width="13" style="33" customWidth="1"/>
    <col min="7679" max="7679" width="16.6640625" style="33" customWidth="1"/>
    <col min="7680" max="7680" width="15.83203125" style="33" customWidth="1"/>
    <col min="7681" max="7681" width="15.5" style="33" customWidth="1"/>
    <col min="7682" max="7682" width="18.1640625" style="33" customWidth="1"/>
    <col min="7683" max="7683" width="17.83203125" style="33" customWidth="1"/>
    <col min="7684" max="7684" width="15.6640625" style="33" customWidth="1"/>
    <col min="7685" max="7685" width="15.83203125" style="33" bestFit="1" customWidth="1"/>
    <col min="7686" max="7686" width="14.33203125" style="33" customWidth="1"/>
    <col min="7687" max="7929" width="10.6640625" style="33"/>
    <col min="7930" max="7930" width="3.83203125" style="33" customWidth="1"/>
    <col min="7931" max="7931" width="11.6640625" style="33" customWidth="1"/>
    <col min="7932" max="7932" width="91.5" style="33" customWidth="1"/>
    <col min="7933" max="7933" width="15.6640625" style="33" bestFit="1" customWidth="1"/>
    <col min="7934" max="7934" width="13" style="33" customWidth="1"/>
    <col min="7935" max="7935" width="16.6640625" style="33" customWidth="1"/>
    <col min="7936" max="7936" width="15.83203125" style="33" customWidth="1"/>
    <col min="7937" max="7937" width="15.5" style="33" customWidth="1"/>
    <col min="7938" max="7938" width="18.1640625" style="33" customWidth="1"/>
    <col min="7939" max="7939" width="17.83203125" style="33" customWidth="1"/>
    <col min="7940" max="7940" width="15.6640625" style="33" customWidth="1"/>
    <col min="7941" max="7941" width="15.83203125" style="33" bestFit="1" customWidth="1"/>
    <col min="7942" max="7942" width="14.33203125" style="33" customWidth="1"/>
    <col min="7943" max="8185" width="10.6640625" style="33"/>
    <col min="8186" max="8186" width="3.83203125" style="33" customWidth="1"/>
    <col min="8187" max="8187" width="11.6640625" style="33" customWidth="1"/>
    <col min="8188" max="8188" width="91.5" style="33" customWidth="1"/>
    <col min="8189" max="8189" width="15.6640625" style="33" bestFit="1" customWidth="1"/>
    <col min="8190" max="8190" width="13" style="33" customWidth="1"/>
    <col min="8191" max="8191" width="16.6640625" style="33" customWidth="1"/>
    <col min="8192" max="8192" width="15.83203125" style="33" customWidth="1"/>
    <col min="8193" max="8193" width="15.5" style="33" customWidth="1"/>
    <col min="8194" max="8194" width="18.1640625" style="33" customWidth="1"/>
    <col min="8195" max="8195" width="17.83203125" style="33" customWidth="1"/>
    <col min="8196" max="8196" width="15.6640625" style="33" customWidth="1"/>
    <col min="8197" max="8197" width="15.83203125" style="33" bestFit="1" customWidth="1"/>
    <col min="8198" max="8198" width="14.33203125" style="33" customWidth="1"/>
    <col min="8199" max="8441" width="10.6640625" style="33"/>
    <col min="8442" max="8442" width="3.83203125" style="33" customWidth="1"/>
    <col min="8443" max="8443" width="11.6640625" style="33" customWidth="1"/>
    <col min="8444" max="8444" width="91.5" style="33" customWidth="1"/>
    <col min="8445" max="8445" width="15.6640625" style="33" bestFit="1" customWidth="1"/>
    <col min="8446" max="8446" width="13" style="33" customWidth="1"/>
    <col min="8447" max="8447" width="16.6640625" style="33" customWidth="1"/>
    <col min="8448" max="8448" width="15.83203125" style="33" customWidth="1"/>
    <col min="8449" max="8449" width="15.5" style="33" customWidth="1"/>
    <col min="8450" max="8450" width="18.1640625" style="33" customWidth="1"/>
    <col min="8451" max="8451" width="17.83203125" style="33" customWidth="1"/>
    <col min="8452" max="8452" width="15.6640625" style="33" customWidth="1"/>
    <col min="8453" max="8453" width="15.83203125" style="33" bestFit="1" customWidth="1"/>
    <col min="8454" max="8454" width="14.33203125" style="33" customWidth="1"/>
    <col min="8455" max="8697" width="10.6640625" style="33"/>
    <col min="8698" max="8698" width="3.83203125" style="33" customWidth="1"/>
    <col min="8699" max="8699" width="11.6640625" style="33" customWidth="1"/>
    <col min="8700" max="8700" width="91.5" style="33" customWidth="1"/>
    <col min="8701" max="8701" width="15.6640625" style="33" bestFit="1" customWidth="1"/>
    <col min="8702" max="8702" width="13" style="33" customWidth="1"/>
    <col min="8703" max="8703" width="16.6640625" style="33" customWidth="1"/>
    <col min="8704" max="8704" width="15.83203125" style="33" customWidth="1"/>
    <col min="8705" max="8705" width="15.5" style="33" customWidth="1"/>
    <col min="8706" max="8706" width="18.1640625" style="33" customWidth="1"/>
    <col min="8707" max="8707" width="17.83203125" style="33" customWidth="1"/>
    <col min="8708" max="8708" width="15.6640625" style="33" customWidth="1"/>
    <col min="8709" max="8709" width="15.83203125" style="33" bestFit="1" customWidth="1"/>
    <col min="8710" max="8710" width="14.33203125" style="33" customWidth="1"/>
    <col min="8711" max="8953" width="10.6640625" style="33"/>
    <col min="8954" max="8954" width="3.83203125" style="33" customWidth="1"/>
    <col min="8955" max="8955" width="11.6640625" style="33" customWidth="1"/>
    <col min="8956" max="8956" width="91.5" style="33" customWidth="1"/>
    <col min="8957" max="8957" width="15.6640625" style="33" bestFit="1" customWidth="1"/>
    <col min="8958" max="8958" width="13" style="33" customWidth="1"/>
    <col min="8959" max="8959" width="16.6640625" style="33" customWidth="1"/>
    <col min="8960" max="8960" width="15.83203125" style="33" customWidth="1"/>
    <col min="8961" max="8961" width="15.5" style="33" customWidth="1"/>
    <col min="8962" max="8962" width="18.1640625" style="33" customWidth="1"/>
    <col min="8963" max="8963" width="17.83203125" style="33" customWidth="1"/>
    <col min="8964" max="8964" width="15.6640625" style="33" customWidth="1"/>
    <col min="8965" max="8965" width="15.83203125" style="33" bestFit="1" customWidth="1"/>
    <col min="8966" max="8966" width="14.33203125" style="33" customWidth="1"/>
    <col min="8967" max="9209" width="10.6640625" style="33"/>
    <col min="9210" max="9210" width="3.83203125" style="33" customWidth="1"/>
    <col min="9211" max="9211" width="11.6640625" style="33" customWidth="1"/>
    <col min="9212" max="9212" width="91.5" style="33" customWidth="1"/>
    <col min="9213" max="9213" width="15.6640625" style="33" bestFit="1" customWidth="1"/>
    <col min="9214" max="9214" width="13" style="33" customWidth="1"/>
    <col min="9215" max="9215" width="16.6640625" style="33" customWidth="1"/>
    <col min="9216" max="9216" width="15.83203125" style="33" customWidth="1"/>
    <col min="9217" max="9217" width="15.5" style="33" customWidth="1"/>
    <col min="9218" max="9218" width="18.1640625" style="33" customWidth="1"/>
    <col min="9219" max="9219" width="17.83203125" style="33" customWidth="1"/>
    <col min="9220" max="9220" width="15.6640625" style="33" customWidth="1"/>
    <col min="9221" max="9221" width="15.83203125" style="33" bestFit="1" customWidth="1"/>
    <col min="9222" max="9222" width="14.33203125" style="33" customWidth="1"/>
    <col min="9223" max="9465" width="10.6640625" style="33"/>
    <col min="9466" max="9466" width="3.83203125" style="33" customWidth="1"/>
    <col min="9467" max="9467" width="11.6640625" style="33" customWidth="1"/>
    <col min="9468" max="9468" width="91.5" style="33" customWidth="1"/>
    <col min="9469" max="9469" width="15.6640625" style="33" bestFit="1" customWidth="1"/>
    <col min="9470" max="9470" width="13" style="33" customWidth="1"/>
    <col min="9471" max="9471" width="16.6640625" style="33" customWidth="1"/>
    <col min="9472" max="9472" width="15.83203125" style="33" customWidth="1"/>
    <col min="9473" max="9473" width="15.5" style="33" customWidth="1"/>
    <col min="9474" max="9474" width="18.1640625" style="33" customWidth="1"/>
    <col min="9475" max="9475" width="17.83203125" style="33" customWidth="1"/>
    <col min="9476" max="9476" width="15.6640625" style="33" customWidth="1"/>
    <col min="9477" max="9477" width="15.83203125" style="33" bestFit="1" customWidth="1"/>
    <col min="9478" max="9478" width="14.33203125" style="33" customWidth="1"/>
    <col min="9479" max="9721" width="10.6640625" style="33"/>
    <col min="9722" max="9722" width="3.83203125" style="33" customWidth="1"/>
    <col min="9723" max="9723" width="11.6640625" style="33" customWidth="1"/>
    <col min="9724" max="9724" width="91.5" style="33" customWidth="1"/>
    <col min="9725" max="9725" width="15.6640625" style="33" bestFit="1" customWidth="1"/>
    <col min="9726" max="9726" width="13" style="33" customWidth="1"/>
    <col min="9727" max="9727" width="16.6640625" style="33" customWidth="1"/>
    <col min="9728" max="9728" width="15.83203125" style="33" customWidth="1"/>
    <col min="9729" max="9729" width="15.5" style="33" customWidth="1"/>
    <col min="9730" max="9730" width="18.1640625" style="33" customWidth="1"/>
    <col min="9731" max="9731" width="17.83203125" style="33" customWidth="1"/>
    <col min="9732" max="9732" width="15.6640625" style="33" customWidth="1"/>
    <col min="9733" max="9733" width="15.83203125" style="33" bestFit="1" customWidth="1"/>
    <col min="9734" max="9734" width="14.33203125" style="33" customWidth="1"/>
    <col min="9735" max="9977" width="10.6640625" style="33"/>
    <col min="9978" max="9978" width="3.83203125" style="33" customWidth="1"/>
    <col min="9979" max="9979" width="11.6640625" style="33" customWidth="1"/>
    <col min="9980" max="9980" width="91.5" style="33" customWidth="1"/>
    <col min="9981" max="9981" width="15.6640625" style="33" bestFit="1" customWidth="1"/>
    <col min="9982" max="9982" width="13" style="33" customWidth="1"/>
    <col min="9983" max="9983" width="16.6640625" style="33" customWidth="1"/>
    <col min="9984" max="9984" width="15.83203125" style="33" customWidth="1"/>
    <col min="9985" max="9985" width="15.5" style="33" customWidth="1"/>
    <col min="9986" max="9986" width="18.1640625" style="33" customWidth="1"/>
    <col min="9987" max="9987" width="17.83203125" style="33" customWidth="1"/>
    <col min="9988" max="9988" width="15.6640625" style="33" customWidth="1"/>
    <col min="9989" max="9989" width="15.83203125" style="33" bestFit="1" customWidth="1"/>
    <col min="9990" max="9990" width="14.33203125" style="33" customWidth="1"/>
    <col min="9991" max="10233" width="10.6640625" style="33"/>
    <col min="10234" max="10234" width="3.83203125" style="33" customWidth="1"/>
    <col min="10235" max="10235" width="11.6640625" style="33" customWidth="1"/>
    <col min="10236" max="10236" width="91.5" style="33" customWidth="1"/>
    <col min="10237" max="10237" width="15.6640625" style="33" bestFit="1" customWidth="1"/>
    <col min="10238" max="10238" width="13" style="33" customWidth="1"/>
    <col min="10239" max="10239" width="16.6640625" style="33" customWidth="1"/>
    <col min="10240" max="10240" width="15.83203125" style="33" customWidth="1"/>
    <col min="10241" max="10241" width="15.5" style="33" customWidth="1"/>
    <col min="10242" max="10242" width="18.1640625" style="33" customWidth="1"/>
    <col min="10243" max="10243" width="17.83203125" style="33" customWidth="1"/>
    <col min="10244" max="10244" width="15.6640625" style="33" customWidth="1"/>
    <col min="10245" max="10245" width="15.83203125" style="33" bestFit="1" customWidth="1"/>
    <col min="10246" max="10246" width="14.33203125" style="33" customWidth="1"/>
    <col min="10247" max="10489" width="10.6640625" style="33"/>
    <col min="10490" max="10490" width="3.83203125" style="33" customWidth="1"/>
    <col min="10491" max="10491" width="11.6640625" style="33" customWidth="1"/>
    <col min="10492" max="10492" width="91.5" style="33" customWidth="1"/>
    <col min="10493" max="10493" width="15.6640625" style="33" bestFit="1" customWidth="1"/>
    <col min="10494" max="10494" width="13" style="33" customWidth="1"/>
    <col min="10495" max="10495" width="16.6640625" style="33" customWidth="1"/>
    <col min="10496" max="10496" width="15.83203125" style="33" customWidth="1"/>
    <col min="10497" max="10497" width="15.5" style="33" customWidth="1"/>
    <col min="10498" max="10498" width="18.1640625" style="33" customWidth="1"/>
    <col min="10499" max="10499" width="17.83203125" style="33" customWidth="1"/>
    <col min="10500" max="10500" width="15.6640625" style="33" customWidth="1"/>
    <col min="10501" max="10501" width="15.83203125" style="33" bestFit="1" customWidth="1"/>
    <col min="10502" max="10502" width="14.33203125" style="33" customWidth="1"/>
    <col min="10503" max="10745" width="10.6640625" style="33"/>
    <col min="10746" max="10746" width="3.83203125" style="33" customWidth="1"/>
    <col min="10747" max="10747" width="11.6640625" style="33" customWidth="1"/>
    <col min="10748" max="10748" width="91.5" style="33" customWidth="1"/>
    <col min="10749" max="10749" width="15.6640625" style="33" bestFit="1" customWidth="1"/>
    <col min="10750" max="10750" width="13" style="33" customWidth="1"/>
    <col min="10751" max="10751" width="16.6640625" style="33" customWidth="1"/>
    <col min="10752" max="10752" width="15.83203125" style="33" customWidth="1"/>
    <col min="10753" max="10753" width="15.5" style="33" customWidth="1"/>
    <col min="10754" max="10754" width="18.1640625" style="33" customWidth="1"/>
    <col min="10755" max="10755" width="17.83203125" style="33" customWidth="1"/>
    <col min="10756" max="10756" width="15.6640625" style="33" customWidth="1"/>
    <col min="10757" max="10757" width="15.83203125" style="33" bestFit="1" customWidth="1"/>
    <col min="10758" max="10758" width="14.33203125" style="33" customWidth="1"/>
    <col min="10759" max="11001" width="10.6640625" style="33"/>
    <col min="11002" max="11002" width="3.83203125" style="33" customWidth="1"/>
    <col min="11003" max="11003" width="11.6640625" style="33" customWidth="1"/>
    <col min="11004" max="11004" width="91.5" style="33" customWidth="1"/>
    <col min="11005" max="11005" width="15.6640625" style="33" bestFit="1" customWidth="1"/>
    <col min="11006" max="11006" width="13" style="33" customWidth="1"/>
    <col min="11007" max="11007" width="16.6640625" style="33" customWidth="1"/>
    <col min="11008" max="11008" width="15.83203125" style="33" customWidth="1"/>
    <col min="11009" max="11009" width="15.5" style="33" customWidth="1"/>
    <col min="11010" max="11010" width="18.1640625" style="33" customWidth="1"/>
    <col min="11011" max="11011" width="17.83203125" style="33" customWidth="1"/>
    <col min="11012" max="11012" width="15.6640625" style="33" customWidth="1"/>
    <col min="11013" max="11013" width="15.83203125" style="33" bestFit="1" customWidth="1"/>
    <col min="11014" max="11014" width="14.33203125" style="33" customWidth="1"/>
    <col min="11015" max="11257" width="10.6640625" style="33"/>
    <col min="11258" max="11258" width="3.83203125" style="33" customWidth="1"/>
    <col min="11259" max="11259" width="11.6640625" style="33" customWidth="1"/>
    <col min="11260" max="11260" width="91.5" style="33" customWidth="1"/>
    <col min="11261" max="11261" width="15.6640625" style="33" bestFit="1" customWidth="1"/>
    <col min="11262" max="11262" width="13" style="33" customWidth="1"/>
    <col min="11263" max="11263" width="16.6640625" style="33" customWidth="1"/>
    <col min="11264" max="11264" width="15.83203125" style="33" customWidth="1"/>
    <col min="11265" max="11265" width="15.5" style="33" customWidth="1"/>
    <col min="11266" max="11266" width="18.1640625" style="33" customWidth="1"/>
    <col min="11267" max="11267" width="17.83203125" style="33" customWidth="1"/>
    <col min="11268" max="11268" width="15.6640625" style="33" customWidth="1"/>
    <col min="11269" max="11269" width="15.83203125" style="33" bestFit="1" customWidth="1"/>
    <col min="11270" max="11270" width="14.33203125" style="33" customWidth="1"/>
    <col min="11271" max="11513" width="10.6640625" style="33"/>
    <col min="11514" max="11514" width="3.83203125" style="33" customWidth="1"/>
    <col min="11515" max="11515" width="11.6640625" style="33" customWidth="1"/>
    <col min="11516" max="11516" width="91.5" style="33" customWidth="1"/>
    <col min="11517" max="11517" width="15.6640625" style="33" bestFit="1" customWidth="1"/>
    <col min="11518" max="11518" width="13" style="33" customWidth="1"/>
    <col min="11519" max="11519" width="16.6640625" style="33" customWidth="1"/>
    <col min="11520" max="11520" width="15.83203125" style="33" customWidth="1"/>
    <col min="11521" max="11521" width="15.5" style="33" customWidth="1"/>
    <col min="11522" max="11522" width="18.1640625" style="33" customWidth="1"/>
    <col min="11523" max="11523" width="17.83203125" style="33" customWidth="1"/>
    <col min="11524" max="11524" width="15.6640625" style="33" customWidth="1"/>
    <col min="11525" max="11525" width="15.83203125" style="33" bestFit="1" customWidth="1"/>
    <col min="11526" max="11526" width="14.33203125" style="33" customWidth="1"/>
    <col min="11527" max="11769" width="10.6640625" style="33"/>
    <col min="11770" max="11770" width="3.83203125" style="33" customWidth="1"/>
    <col min="11771" max="11771" width="11.6640625" style="33" customWidth="1"/>
    <col min="11772" max="11772" width="91.5" style="33" customWidth="1"/>
    <col min="11773" max="11773" width="15.6640625" style="33" bestFit="1" customWidth="1"/>
    <col min="11774" max="11774" width="13" style="33" customWidth="1"/>
    <col min="11775" max="11775" width="16.6640625" style="33" customWidth="1"/>
    <col min="11776" max="11776" width="15.83203125" style="33" customWidth="1"/>
    <col min="11777" max="11777" width="15.5" style="33" customWidth="1"/>
    <col min="11778" max="11778" width="18.1640625" style="33" customWidth="1"/>
    <col min="11779" max="11779" width="17.83203125" style="33" customWidth="1"/>
    <col min="11780" max="11780" width="15.6640625" style="33" customWidth="1"/>
    <col min="11781" max="11781" width="15.83203125" style="33" bestFit="1" customWidth="1"/>
    <col min="11782" max="11782" width="14.33203125" style="33" customWidth="1"/>
    <col min="11783" max="12025" width="10.6640625" style="33"/>
    <col min="12026" max="12026" width="3.83203125" style="33" customWidth="1"/>
    <col min="12027" max="12027" width="11.6640625" style="33" customWidth="1"/>
    <col min="12028" max="12028" width="91.5" style="33" customWidth="1"/>
    <col min="12029" max="12029" width="15.6640625" style="33" bestFit="1" customWidth="1"/>
    <col min="12030" max="12030" width="13" style="33" customWidth="1"/>
    <col min="12031" max="12031" width="16.6640625" style="33" customWidth="1"/>
    <col min="12032" max="12032" width="15.83203125" style="33" customWidth="1"/>
    <col min="12033" max="12033" width="15.5" style="33" customWidth="1"/>
    <col min="12034" max="12034" width="18.1640625" style="33" customWidth="1"/>
    <col min="12035" max="12035" width="17.83203125" style="33" customWidth="1"/>
    <col min="12036" max="12036" width="15.6640625" style="33" customWidth="1"/>
    <col min="12037" max="12037" width="15.83203125" style="33" bestFit="1" customWidth="1"/>
    <col min="12038" max="12038" width="14.33203125" style="33" customWidth="1"/>
    <col min="12039" max="12281" width="10.6640625" style="33"/>
    <col min="12282" max="12282" width="3.83203125" style="33" customWidth="1"/>
    <col min="12283" max="12283" width="11.6640625" style="33" customWidth="1"/>
    <col min="12284" max="12284" width="91.5" style="33" customWidth="1"/>
    <col min="12285" max="12285" width="15.6640625" style="33" bestFit="1" customWidth="1"/>
    <col min="12286" max="12286" width="13" style="33" customWidth="1"/>
    <col min="12287" max="12287" width="16.6640625" style="33" customWidth="1"/>
    <col min="12288" max="12288" width="15.83203125" style="33" customWidth="1"/>
    <col min="12289" max="12289" width="15.5" style="33" customWidth="1"/>
    <col min="12290" max="12290" width="18.1640625" style="33" customWidth="1"/>
    <col min="12291" max="12291" width="17.83203125" style="33" customWidth="1"/>
    <col min="12292" max="12292" width="15.6640625" style="33" customWidth="1"/>
    <col min="12293" max="12293" width="15.83203125" style="33" bestFit="1" customWidth="1"/>
    <col min="12294" max="12294" width="14.33203125" style="33" customWidth="1"/>
    <col min="12295" max="12537" width="10.6640625" style="33"/>
    <col min="12538" max="12538" width="3.83203125" style="33" customWidth="1"/>
    <col min="12539" max="12539" width="11.6640625" style="33" customWidth="1"/>
    <col min="12540" max="12540" width="91.5" style="33" customWidth="1"/>
    <col min="12541" max="12541" width="15.6640625" style="33" bestFit="1" customWidth="1"/>
    <col min="12542" max="12542" width="13" style="33" customWidth="1"/>
    <col min="12543" max="12543" width="16.6640625" style="33" customWidth="1"/>
    <col min="12544" max="12544" width="15.83203125" style="33" customWidth="1"/>
    <col min="12545" max="12545" width="15.5" style="33" customWidth="1"/>
    <col min="12546" max="12546" width="18.1640625" style="33" customWidth="1"/>
    <col min="12547" max="12547" width="17.83203125" style="33" customWidth="1"/>
    <col min="12548" max="12548" width="15.6640625" style="33" customWidth="1"/>
    <col min="12549" max="12549" width="15.83203125" style="33" bestFit="1" customWidth="1"/>
    <col min="12550" max="12550" width="14.33203125" style="33" customWidth="1"/>
    <col min="12551" max="12793" width="10.6640625" style="33"/>
    <col min="12794" max="12794" width="3.83203125" style="33" customWidth="1"/>
    <col min="12795" max="12795" width="11.6640625" style="33" customWidth="1"/>
    <col min="12796" max="12796" width="91.5" style="33" customWidth="1"/>
    <col min="12797" max="12797" width="15.6640625" style="33" bestFit="1" customWidth="1"/>
    <col min="12798" max="12798" width="13" style="33" customWidth="1"/>
    <col min="12799" max="12799" width="16.6640625" style="33" customWidth="1"/>
    <col min="12800" max="12800" width="15.83203125" style="33" customWidth="1"/>
    <col min="12801" max="12801" width="15.5" style="33" customWidth="1"/>
    <col min="12802" max="12802" width="18.1640625" style="33" customWidth="1"/>
    <col min="12803" max="12803" width="17.83203125" style="33" customWidth="1"/>
    <col min="12804" max="12804" width="15.6640625" style="33" customWidth="1"/>
    <col min="12805" max="12805" width="15.83203125" style="33" bestFit="1" customWidth="1"/>
    <col min="12806" max="12806" width="14.33203125" style="33" customWidth="1"/>
    <col min="12807" max="13049" width="10.6640625" style="33"/>
    <col min="13050" max="13050" width="3.83203125" style="33" customWidth="1"/>
    <col min="13051" max="13051" width="11.6640625" style="33" customWidth="1"/>
    <col min="13052" max="13052" width="91.5" style="33" customWidth="1"/>
    <col min="13053" max="13053" width="15.6640625" style="33" bestFit="1" customWidth="1"/>
    <col min="13054" max="13054" width="13" style="33" customWidth="1"/>
    <col min="13055" max="13055" width="16.6640625" style="33" customWidth="1"/>
    <col min="13056" max="13056" width="15.83203125" style="33" customWidth="1"/>
    <col min="13057" max="13057" width="15.5" style="33" customWidth="1"/>
    <col min="13058" max="13058" width="18.1640625" style="33" customWidth="1"/>
    <col min="13059" max="13059" width="17.83203125" style="33" customWidth="1"/>
    <col min="13060" max="13060" width="15.6640625" style="33" customWidth="1"/>
    <col min="13061" max="13061" width="15.83203125" style="33" bestFit="1" customWidth="1"/>
    <col min="13062" max="13062" width="14.33203125" style="33" customWidth="1"/>
    <col min="13063" max="13305" width="10.6640625" style="33"/>
    <col min="13306" max="13306" width="3.83203125" style="33" customWidth="1"/>
    <col min="13307" max="13307" width="11.6640625" style="33" customWidth="1"/>
    <col min="13308" max="13308" width="91.5" style="33" customWidth="1"/>
    <col min="13309" max="13309" width="15.6640625" style="33" bestFit="1" customWidth="1"/>
    <col min="13310" max="13310" width="13" style="33" customWidth="1"/>
    <col min="13311" max="13311" width="16.6640625" style="33" customWidth="1"/>
    <col min="13312" max="13312" width="15.83203125" style="33" customWidth="1"/>
    <col min="13313" max="13313" width="15.5" style="33" customWidth="1"/>
    <col min="13314" max="13314" width="18.1640625" style="33" customWidth="1"/>
    <col min="13315" max="13315" width="17.83203125" style="33" customWidth="1"/>
    <col min="13316" max="13316" width="15.6640625" style="33" customWidth="1"/>
    <col min="13317" max="13317" width="15.83203125" style="33" bestFit="1" customWidth="1"/>
    <col min="13318" max="13318" width="14.33203125" style="33" customWidth="1"/>
    <col min="13319" max="13561" width="10.6640625" style="33"/>
    <col min="13562" max="13562" width="3.83203125" style="33" customWidth="1"/>
    <col min="13563" max="13563" width="11.6640625" style="33" customWidth="1"/>
    <col min="13564" max="13564" width="91.5" style="33" customWidth="1"/>
    <col min="13565" max="13565" width="15.6640625" style="33" bestFit="1" customWidth="1"/>
    <col min="13566" max="13566" width="13" style="33" customWidth="1"/>
    <col min="13567" max="13567" width="16.6640625" style="33" customWidth="1"/>
    <col min="13568" max="13568" width="15.83203125" style="33" customWidth="1"/>
    <col min="13569" max="13569" width="15.5" style="33" customWidth="1"/>
    <col min="13570" max="13570" width="18.1640625" style="33" customWidth="1"/>
    <col min="13571" max="13571" width="17.83203125" style="33" customWidth="1"/>
    <col min="13572" max="13572" width="15.6640625" style="33" customWidth="1"/>
    <col min="13573" max="13573" width="15.83203125" style="33" bestFit="1" customWidth="1"/>
    <col min="13574" max="13574" width="14.33203125" style="33" customWidth="1"/>
    <col min="13575" max="13817" width="10.6640625" style="33"/>
    <col min="13818" max="13818" width="3.83203125" style="33" customWidth="1"/>
    <col min="13819" max="13819" width="11.6640625" style="33" customWidth="1"/>
    <col min="13820" max="13820" width="91.5" style="33" customWidth="1"/>
    <col min="13821" max="13821" width="15.6640625" style="33" bestFit="1" customWidth="1"/>
    <col min="13822" max="13822" width="13" style="33" customWidth="1"/>
    <col min="13823" max="13823" width="16.6640625" style="33" customWidth="1"/>
    <col min="13824" max="13824" width="15.83203125" style="33" customWidth="1"/>
    <col min="13825" max="13825" width="15.5" style="33" customWidth="1"/>
    <col min="13826" max="13826" width="18.1640625" style="33" customWidth="1"/>
    <col min="13827" max="13827" width="17.83203125" style="33" customWidth="1"/>
    <col min="13828" max="13828" width="15.6640625" style="33" customWidth="1"/>
    <col min="13829" max="13829" width="15.83203125" style="33" bestFit="1" customWidth="1"/>
    <col min="13830" max="13830" width="14.33203125" style="33" customWidth="1"/>
    <col min="13831" max="14073" width="10.6640625" style="33"/>
    <col min="14074" max="14074" width="3.83203125" style="33" customWidth="1"/>
    <col min="14075" max="14075" width="11.6640625" style="33" customWidth="1"/>
    <col min="14076" max="14076" width="91.5" style="33" customWidth="1"/>
    <col min="14077" max="14077" width="15.6640625" style="33" bestFit="1" customWidth="1"/>
    <col min="14078" max="14078" width="13" style="33" customWidth="1"/>
    <col min="14079" max="14079" width="16.6640625" style="33" customWidth="1"/>
    <col min="14080" max="14080" width="15.83203125" style="33" customWidth="1"/>
    <col min="14081" max="14081" width="15.5" style="33" customWidth="1"/>
    <col min="14082" max="14082" width="18.1640625" style="33" customWidth="1"/>
    <col min="14083" max="14083" width="17.83203125" style="33" customWidth="1"/>
    <col min="14084" max="14084" width="15.6640625" style="33" customWidth="1"/>
    <col min="14085" max="14085" width="15.83203125" style="33" bestFit="1" customWidth="1"/>
    <col min="14086" max="14086" width="14.33203125" style="33" customWidth="1"/>
    <col min="14087" max="14329" width="10.6640625" style="33"/>
    <col min="14330" max="14330" width="3.83203125" style="33" customWidth="1"/>
    <col min="14331" max="14331" width="11.6640625" style="33" customWidth="1"/>
    <col min="14332" max="14332" width="91.5" style="33" customWidth="1"/>
    <col min="14333" max="14333" width="15.6640625" style="33" bestFit="1" customWidth="1"/>
    <col min="14334" max="14334" width="13" style="33" customWidth="1"/>
    <col min="14335" max="14335" width="16.6640625" style="33" customWidth="1"/>
    <col min="14336" max="14336" width="15.83203125" style="33" customWidth="1"/>
    <col min="14337" max="14337" width="15.5" style="33" customWidth="1"/>
    <col min="14338" max="14338" width="18.1640625" style="33" customWidth="1"/>
    <col min="14339" max="14339" width="17.83203125" style="33" customWidth="1"/>
    <col min="14340" max="14340" width="15.6640625" style="33" customWidth="1"/>
    <col min="14341" max="14341" width="15.83203125" style="33" bestFit="1" customWidth="1"/>
    <col min="14342" max="14342" width="14.33203125" style="33" customWidth="1"/>
    <col min="14343" max="14585" width="10.6640625" style="33"/>
    <col min="14586" max="14586" width="3.83203125" style="33" customWidth="1"/>
    <col min="14587" max="14587" width="11.6640625" style="33" customWidth="1"/>
    <col min="14588" max="14588" width="91.5" style="33" customWidth="1"/>
    <col min="14589" max="14589" width="15.6640625" style="33" bestFit="1" customWidth="1"/>
    <col min="14590" max="14590" width="13" style="33" customWidth="1"/>
    <col min="14591" max="14591" width="16.6640625" style="33" customWidth="1"/>
    <col min="14592" max="14592" width="15.83203125" style="33" customWidth="1"/>
    <col min="14593" max="14593" width="15.5" style="33" customWidth="1"/>
    <col min="14594" max="14594" width="18.1640625" style="33" customWidth="1"/>
    <col min="14595" max="14595" width="17.83203125" style="33" customWidth="1"/>
    <col min="14596" max="14596" width="15.6640625" style="33" customWidth="1"/>
    <col min="14597" max="14597" width="15.83203125" style="33" bestFit="1" customWidth="1"/>
    <col min="14598" max="14598" width="14.33203125" style="33" customWidth="1"/>
    <col min="14599" max="14841" width="10.6640625" style="33"/>
    <col min="14842" max="14842" width="3.83203125" style="33" customWidth="1"/>
    <col min="14843" max="14843" width="11.6640625" style="33" customWidth="1"/>
    <col min="14844" max="14844" width="91.5" style="33" customWidth="1"/>
    <col min="14845" max="14845" width="15.6640625" style="33" bestFit="1" customWidth="1"/>
    <col min="14846" max="14846" width="13" style="33" customWidth="1"/>
    <col min="14847" max="14847" width="16.6640625" style="33" customWidth="1"/>
    <col min="14848" max="14848" width="15.83203125" style="33" customWidth="1"/>
    <col min="14849" max="14849" width="15.5" style="33" customWidth="1"/>
    <col min="14850" max="14850" width="18.1640625" style="33" customWidth="1"/>
    <col min="14851" max="14851" width="17.83203125" style="33" customWidth="1"/>
    <col min="14852" max="14852" width="15.6640625" style="33" customWidth="1"/>
    <col min="14853" max="14853" width="15.83203125" style="33" bestFit="1" customWidth="1"/>
    <col min="14854" max="14854" width="14.33203125" style="33" customWidth="1"/>
    <col min="14855" max="15097" width="10.6640625" style="33"/>
    <col min="15098" max="15098" width="3.83203125" style="33" customWidth="1"/>
    <col min="15099" max="15099" width="11.6640625" style="33" customWidth="1"/>
    <col min="15100" max="15100" width="91.5" style="33" customWidth="1"/>
    <col min="15101" max="15101" width="15.6640625" style="33" bestFit="1" customWidth="1"/>
    <col min="15102" max="15102" width="13" style="33" customWidth="1"/>
    <col min="15103" max="15103" width="16.6640625" style="33" customWidth="1"/>
    <col min="15104" max="15104" width="15.83203125" style="33" customWidth="1"/>
    <col min="15105" max="15105" width="15.5" style="33" customWidth="1"/>
    <col min="15106" max="15106" width="18.1640625" style="33" customWidth="1"/>
    <col min="15107" max="15107" width="17.83203125" style="33" customWidth="1"/>
    <col min="15108" max="15108" width="15.6640625" style="33" customWidth="1"/>
    <col min="15109" max="15109" width="15.83203125" style="33" bestFit="1" customWidth="1"/>
    <col min="15110" max="15110" width="14.33203125" style="33" customWidth="1"/>
    <col min="15111" max="15353" width="10.6640625" style="33"/>
    <col min="15354" max="15354" width="3.83203125" style="33" customWidth="1"/>
    <col min="15355" max="15355" width="11.6640625" style="33" customWidth="1"/>
    <col min="15356" max="15356" width="91.5" style="33" customWidth="1"/>
    <col min="15357" max="15357" width="15.6640625" style="33" bestFit="1" customWidth="1"/>
    <col min="15358" max="15358" width="13" style="33" customWidth="1"/>
    <col min="15359" max="15359" width="16.6640625" style="33" customWidth="1"/>
    <col min="15360" max="15360" width="15.83203125" style="33" customWidth="1"/>
    <col min="15361" max="15361" width="15.5" style="33" customWidth="1"/>
    <col min="15362" max="15362" width="18.1640625" style="33" customWidth="1"/>
    <col min="15363" max="15363" width="17.83203125" style="33" customWidth="1"/>
    <col min="15364" max="15364" width="15.6640625" style="33" customWidth="1"/>
    <col min="15365" max="15365" width="15.83203125" style="33" bestFit="1" customWidth="1"/>
    <col min="15366" max="15366" width="14.33203125" style="33" customWidth="1"/>
    <col min="15367" max="15609" width="10.6640625" style="33"/>
    <col min="15610" max="15610" width="3.83203125" style="33" customWidth="1"/>
    <col min="15611" max="15611" width="11.6640625" style="33" customWidth="1"/>
    <col min="15612" max="15612" width="91.5" style="33" customWidth="1"/>
    <col min="15613" max="15613" width="15.6640625" style="33" bestFit="1" customWidth="1"/>
    <col min="15614" max="15614" width="13" style="33" customWidth="1"/>
    <col min="15615" max="15615" width="16.6640625" style="33" customWidth="1"/>
    <col min="15616" max="15616" width="15.83203125" style="33" customWidth="1"/>
    <col min="15617" max="15617" width="15.5" style="33" customWidth="1"/>
    <col min="15618" max="15618" width="18.1640625" style="33" customWidth="1"/>
    <col min="15619" max="15619" width="17.83203125" style="33" customWidth="1"/>
    <col min="15620" max="15620" width="15.6640625" style="33" customWidth="1"/>
    <col min="15621" max="15621" width="15.83203125" style="33" bestFit="1" customWidth="1"/>
    <col min="15622" max="15622" width="14.33203125" style="33" customWidth="1"/>
    <col min="15623" max="15865" width="10.6640625" style="33"/>
    <col min="15866" max="15866" width="3.83203125" style="33" customWidth="1"/>
    <col min="15867" max="15867" width="11.6640625" style="33" customWidth="1"/>
    <col min="15868" max="15868" width="91.5" style="33" customWidth="1"/>
    <col min="15869" max="15869" width="15.6640625" style="33" bestFit="1" customWidth="1"/>
    <col min="15870" max="15870" width="13" style="33" customWidth="1"/>
    <col min="15871" max="15871" width="16.6640625" style="33" customWidth="1"/>
    <col min="15872" max="15872" width="15.83203125" style="33" customWidth="1"/>
    <col min="15873" max="15873" width="15.5" style="33" customWidth="1"/>
    <col min="15874" max="15874" width="18.1640625" style="33" customWidth="1"/>
    <col min="15875" max="15875" width="17.83203125" style="33" customWidth="1"/>
    <col min="15876" max="15876" width="15.6640625" style="33" customWidth="1"/>
    <col min="15877" max="15877" width="15.83203125" style="33" bestFit="1" customWidth="1"/>
    <col min="15878" max="15878" width="14.33203125" style="33" customWidth="1"/>
    <col min="15879" max="16121" width="10.6640625" style="33"/>
    <col min="16122" max="16122" width="3.83203125" style="33" customWidth="1"/>
    <col min="16123" max="16123" width="11.6640625" style="33" customWidth="1"/>
    <col min="16124" max="16124" width="91.5" style="33" customWidth="1"/>
    <col min="16125" max="16125" width="15.6640625" style="33" bestFit="1" customWidth="1"/>
    <col min="16126" max="16126" width="13" style="33" customWidth="1"/>
    <col min="16127" max="16127" width="16.6640625" style="33" customWidth="1"/>
    <col min="16128" max="16128" width="15.83203125" style="33" customWidth="1"/>
    <col min="16129" max="16129" width="15.5" style="33" customWidth="1"/>
    <col min="16130" max="16130" width="18.1640625" style="33" customWidth="1"/>
    <col min="16131" max="16131" width="17.83203125" style="33" customWidth="1"/>
    <col min="16132" max="16132" width="15.6640625" style="33" customWidth="1"/>
    <col min="16133" max="16133" width="15.83203125" style="33" bestFit="1" customWidth="1"/>
    <col min="16134" max="16134" width="14.33203125" style="33" customWidth="1"/>
    <col min="16135" max="16384" width="10.6640625" style="33"/>
  </cols>
  <sheetData>
    <row r="2" spans="2:9" s="29" customFormat="1" ht="18.95" customHeight="1" x14ac:dyDescent="0.2">
      <c r="B2" s="125" t="s">
        <v>565</v>
      </c>
      <c r="C2" s="126"/>
      <c r="D2" s="126"/>
      <c r="E2" s="126"/>
      <c r="F2" s="126"/>
      <c r="G2" s="126"/>
      <c r="H2" s="27" t="s">
        <v>103</v>
      </c>
      <c r="I2" s="28">
        <v>2022</v>
      </c>
    </row>
    <row r="3" spans="2:9" s="29" customFormat="1" ht="18.95" customHeight="1" x14ac:dyDescent="0.2">
      <c r="B3" s="125" t="s">
        <v>166</v>
      </c>
      <c r="C3" s="126"/>
      <c r="D3" s="126"/>
      <c r="E3" s="126"/>
      <c r="F3" s="126"/>
      <c r="G3" s="126"/>
      <c r="H3" s="27" t="s">
        <v>105</v>
      </c>
      <c r="I3" s="28" t="s">
        <v>567</v>
      </c>
    </row>
    <row r="4" spans="2:9" s="29" customFormat="1" ht="18.95" customHeight="1" x14ac:dyDescent="0.2">
      <c r="B4" s="125" t="s">
        <v>562</v>
      </c>
      <c r="C4" s="126"/>
      <c r="D4" s="126"/>
      <c r="E4" s="126"/>
      <c r="F4" s="126"/>
      <c r="G4" s="126"/>
      <c r="H4" s="27" t="s">
        <v>106</v>
      </c>
      <c r="I4" s="28">
        <v>4</v>
      </c>
    </row>
    <row r="5" spans="2:9" x14ac:dyDescent="0.2">
      <c r="B5" s="30" t="s">
        <v>167</v>
      </c>
      <c r="C5" s="31"/>
      <c r="D5" s="31"/>
      <c r="E5" s="31"/>
      <c r="F5" s="31"/>
      <c r="G5" s="31"/>
      <c r="H5" s="31"/>
      <c r="I5" s="31"/>
    </row>
    <row r="7" spans="2:9" x14ac:dyDescent="0.2">
      <c r="B7" s="31" t="s">
        <v>168</v>
      </c>
      <c r="C7" s="31"/>
      <c r="D7" s="31"/>
      <c r="E7" s="31"/>
      <c r="F7" s="33"/>
      <c r="G7" s="33"/>
      <c r="H7" s="33"/>
      <c r="I7" s="33"/>
    </row>
    <row r="8" spans="2:9" x14ac:dyDescent="0.2">
      <c r="B8" s="34" t="s">
        <v>169</v>
      </c>
      <c r="C8" s="34" t="s">
        <v>170</v>
      </c>
      <c r="D8" s="34" t="s">
        <v>171</v>
      </c>
      <c r="E8" s="34" t="s">
        <v>172</v>
      </c>
      <c r="F8" s="33"/>
      <c r="G8" s="33"/>
      <c r="H8" s="33"/>
      <c r="I8" s="33"/>
    </row>
    <row r="9" spans="2:9" x14ac:dyDescent="0.2">
      <c r="B9" s="154">
        <v>1114</v>
      </c>
      <c r="C9" s="155" t="s">
        <v>173</v>
      </c>
      <c r="D9" s="156">
        <v>0</v>
      </c>
      <c r="E9" s="155"/>
      <c r="F9" s="33"/>
      <c r="G9" s="33"/>
      <c r="H9" s="33"/>
      <c r="I9" s="33"/>
    </row>
    <row r="10" spans="2:9" x14ac:dyDescent="0.2">
      <c r="B10" s="154">
        <v>1115</v>
      </c>
      <c r="C10" s="155" t="s">
        <v>174</v>
      </c>
      <c r="D10" s="156">
        <v>0</v>
      </c>
      <c r="E10" s="155"/>
      <c r="F10" s="33"/>
      <c r="G10" s="33"/>
      <c r="H10" s="33"/>
      <c r="I10" s="33"/>
    </row>
    <row r="11" spans="2:9" x14ac:dyDescent="0.2">
      <c r="B11" s="154">
        <v>1121</v>
      </c>
      <c r="C11" s="155" t="s">
        <v>175</v>
      </c>
      <c r="D11" s="156">
        <v>0</v>
      </c>
      <c r="E11" s="155"/>
      <c r="F11" s="33"/>
      <c r="G11" s="33"/>
      <c r="H11" s="33"/>
      <c r="I11" s="33"/>
    </row>
    <row r="12" spans="2:9" x14ac:dyDescent="0.2">
      <c r="B12" s="154">
        <v>1211</v>
      </c>
      <c r="C12" s="155" t="s">
        <v>176</v>
      </c>
      <c r="D12" s="156">
        <v>0</v>
      </c>
      <c r="E12" s="155"/>
      <c r="F12" s="33"/>
      <c r="G12" s="33"/>
      <c r="H12" s="33"/>
      <c r="I12" s="33"/>
    </row>
    <row r="14" spans="2:9" x14ac:dyDescent="0.2">
      <c r="B14" s="31" t="s">
        <v>177</v>
      </c>
      <c r="C14" s="31"/>
      <c r="D14" s="31"/>
      <c r="E14" s="31"/>
      <c r="F14" s="31"/>
      <c r="G14" s="31"/>
      <c r="H14" s="31"/>
      <c r="I14" s="31"/>
    </row>
    <row r="15" spans="2:9" ht="25.5" x14ac:dyDescent="0.2">
      <c r="B15" s="35" t="s">
        <v>169</v>
      </c>
      <c r="C15" s="35" t="s">
        <v>170</v>
      </c>
      <c r="D15" s="35" t="s">
        <v>171</v>
      </c>
      <c r="E15" s="35">
        <v>2021</v>
      </c>
      <c r="F15" s="35">
        <v>2020</v>
      </c>
      <c r="G15" s="35">
        <v>2019</v>
      </c>
      <c r="H15" s="35">
        <v>2018</v>
      </c>
      <c r="I15" s="36" t="s">
        <v>178</v>
      </c>
    </row>
    <row r="16" spans="2:9" x14ac:dyDescent="0.2">
      <c r="B16" s="154">
        <v>1122</v>
      </c>
      <c r="C16" s="155" t="s">
        <v>179</v>
      </c>
      <c r="D16" s="157">
        <v>11947575.689999999</v>
      </c>
      <c r="E16" s="156">
        <v>11955040.92</v>
      </c>
      <c r="F16" s="156">
        <v>13963338.529999999</v>
      </c>
      <c r="G16" s="156">
        <v>11768190.970000001</v>
      </c>
      <c r="H16" s="156">
        <v>9088837.6799999997</v>
      </c>
      <c r="I16" s="156"/>
    </row>
    <row r="17" spans="2:9" x14ac:dyDescent="0.2">
      <c r="B17" s="154">
        <v>1124</v>
      </c>
      <c r="C17" s="155" t="s">
        <v>180</v>
      </c>
      <c r="D17" s="156">
        <v>0</v>
      </c>
      <c r="E17" s="156">
        <v>0</v>
      </c>
      <c r="F17" s="156">
        <v>0</v>
      </c>
      <c r="G17" s="156">
        <v>0</v>
      </c>
      <c r="H17" s="156">
        <v>0</v>
      </c>
      <c r="I17" s="156"/>
    </row>
    <row r="19" spans="2:9" x14ac:dyDescent="0.2">
      <c r="B19" s="31" t="s">
        <v>181</v>
      </c>
      <c r="C19" s="31"/>
      <c r="D19" s="31"/>
      <c r="E19" s="31"/>
      <c r="F19" s="31"/>
      <c r="G19" s="31"/>
      <c r="H19" s="31"/>
      <c r="I19" s="31"/>
    </row>
    <row r="20" spans="2:9" ht="22.5" customHeight="1" x14ac:dyDescent="0.2">
      <c r="B20" s="36" t="s">
        <v>169</v>
      </c>
      <c r="C20" s="36" t="s">
        <v>170</v>
      </c>
      <c r="D20" s="36" t="s">
        <v>171</v>
      </c>
      <c r="E20" s="36" t="s">
        <v>182</v>
      </c>
      <c r="F20" s="36" t="s">
        <v>183</v>
      </c>
      <c r="G20" s="36" t="s">
        <v>184</v>
      </c>
      <c r="H20" s="36" t="s">
        <v>185</v>
      </c>
      <c r="I20" s="36" t="s">
        <v>186</v>
      </c>
    </row>
    <row r="21" spans="2:9" x14ac:dyDescent="0.2">
      <c r="B21" s="154">
        <v>1123</v>
      </c>
      <c r="C21" s="155" t="s">
        <v>187</v>
      </c>
      <c r="D21" s="157">
        <v>118633.94</v>
      </c>
      <c r="E21" s="156">
        <v>118633.94</v>
      </c>
      <c r="F21" s="156">
        <v>0</v>
      </c>
      <c r="G21" s="156">
        <v>0</v>
      </c>
      <c r="H21" s="156">
        <v>0</v>
      </c>
      <c r="I21" s="156"/>
    </row>
    <row r="22" spans="2:9" x14ac:dyDescent="0.2">
      <c r="B22" s="154">
        <v>1125</v>
      </c>
      <c r="C22" s="155" t="s">
        <v>188</v>
      </c>
      <c r="D22" s="157">
        <v>18.23</v>
      </c>
      <c r="E22" s="156">
        <v>18.23</v>
      </c>
      <c r="F22" s="156">
        <v>0</v>
      </c>
      <c r="G22" s="156">
        <v>0</v>
      </c>
      <c r="H22" s="156">
        <v>0</v>
      </c>
      <c r="I22" s="156"/>
    </row>
    <row r="23" spans="2:9" x14ac:dyDescent="0.2">
      <c r="B23" s="154">
        <v>1126</v>
      </c>
      <c r="C23" s="155" t="s">
        <v>189</v>
      </c>
      <c r="D23" s="157">
        <v>0</v>
      </c>
      <c r="E23" s="156">
        <v>0</v>
      </c>
      <c r="F23" s="156">
        <v>0</v>
      </c>
      <c r="G23" s="156">
        <v>0</v>
      </c>
      <c r="H23" s="156">
        <v>0</v>
      </c>
      <c r="I23" s="156"/>
    </row>
    <row r="24" spans="2:9" x14ac:dyDescent="0.2">
      <c r="B24" s="154">
        <v>1129</v>
      </c>
      <c r="C24" s="155" t="s">
        <v>190</v>
      </c>
      <c r="D24" s="157">
        <v>0</v>
      </c>
      <c r="E24" s="156">
        <v>0</v>
      </c>
      <c r="F24" s="156">
        <v>0</v>
      </c>
      <c r="G24" s="156">
        <v>0</v>
      </c>
      <c r="H24" s="156">
        <v>0</v>
      </c>
      <c r="I24" s="156"/>
    </row>
    <row r="25" spans="2:9" x14ac:dyDescent="0.2">
      <c r="B25" s="154">
        <v>1131</v>
      </c>
      <c r="C25" s="155" t="s">
        <v>191</v>
      </c>
      <c r="D25" s="157">
        <v>3234.8</v>
      </c>
      <c r="E25" s="156">
        <v>3234.8</v>
      </c>
      <c r="F25" s="156">
        <v>0</v>
      </c>
      <c r="G25" s="156">
        <v>0</v>
      </c>
      <c r="H25" s="156">
        <v>0</v>
      </c>
      <c r="I25" s="156"/>
    </row>
    <row r="26" spans="2:9" x14ac:dyDescent="0.2">
      <c r="B26" s="154">
        <v>1132</v>
      </c>
      <c r="C26" s="155" t="s">
        <v>192</v>
      </c>
      <c r="D26" s="157">
        <v>0</v>
      </c>
      <c r="E26" s="156">
        <v>0</v>
      </c>
      <c r="F26" s="156">
        <v>0</v>
      </c>
      <c r="G26" s="156">
        <v>0</v>
      </c>
      <c r="H26" s="156">
        <v>0</v>
      </c>
      <c r="I26" s="156"/>
    </row>
    <row r="27" spans="2:9" x14ac:dyDescent="0.2">
      <c r="B27" s="154">
        <v>1133</v>
      </c>
      <c r="C27" s="155" t="s">
        <v>193</v>
      </c>
      <c r="D27" s="157">
        <v>0</v>
      </c>
      <c r="E27" s="156">
        <v>0</v>
      </c>
      <c r="F27" s="156">
        <v>0</v>
      </c>
      <c r="G27" s="156">
        <v>0</v>
      </c>
      <c r="H27" s="156">
        <v>0</v>
      </c>
      <c r="I27" s="156"/>
    </row>
    <row r="28" spans="2:9" x14ac:dyDescent="0.2">
      <c r="B28" s="154">
        <v>1134</v>
      </c>
      <c r="C28" s="155" t="s">
        <v>194</v>
      </c>
      <c r="D28" s="157">
        <v>4180779.88</v>
      </c>
      <c r="E28" s="156">
        <v>4180779.88</v>
      </c>
      <c r="F28" s="156">
        <v>0</v>
      </c>
      <c r="G28" s="156">
        <v>0</v>
      </c>
      <c r="H28" s="156">
        <v>0</v>
      </c>
      <c r="I28" s="156"/>
    </row>
    <row r="29" spans="2:9" x14ac:dyDescent="0.2">
      <c r="B29" s="154">
        <v>1139</v>
      </c>
      <c r="C29" s="155" t="s">
        <v>195</v>
      </c>
      <c r="D29" s="157">
        <v>0</v>
      </c>
      <c r="E29" s="156">
        <v>0</v>
      </c>
      <c r="F29" s="156">
        <v>0</v>
      </c>
      <c r="G29" s="156">
        <v>0</v>
      </c>
      <c r="H29" s="156">
        <v>0</v>
      </c>
      <c r="I29" s="156"/>
    </row>
    <row r="30" spans="2:9" x14ac:dyDescent="0.2">
      <c r="I30" s="33"/>
    </row>
    <row r="31" spans="2:9" x14ac:dyDescent="0.2">
      <c r="B31" s="31" t="s">
        <v>196</v>
      </c>
      <c r="C31" s="31"/>
      <c r="D31" s="31"/>
      <c r="E31" s="31"/>
      <c r="F31" s="31"/>
      <c r="G31" s="31"/>
      <c r="H31" s="31"/>
      <c r="I31" s="33"/>
    </row>
    <row r="32" spans="2:9" ht="38.25" x14ac:dyDescent="0.2">
      <c r="B32" s="36" t="s">
        <v>169</v>
      </c>
      <c r="C32" s="36" t="s">
        <v>170</v>
      </c>
      <c r="D32" s="36" t="s">
        <v>171</v>
      </c>
      <c r="E32" s="36" t="s">
        <v>197</v>
      </c>
      <c r="F32" s="36" t="s">
        <v>198</v>
      </c>
      <c r="G32" s="36" t="s">
        <v>199</v>
      </c>
      <c r="H32" s="36" t="s">
        <v>200</v>
      </c>
      <c r="I32" s="33"/>
    </row>
    <row r="33" spans="2:10" x14ac:dyDescent="0.2">
      <c r="B33" s="154">
        <v>1140</v>
      </c>
      <c r="C33" s="155" t="s">
        <v>2</v>
      </c>
      <c r="D33" s="155">
        <f>SUM(D34:D38)</f>
        <v>0</v>
      </c>
      <c r="E33" s="155"/>
      <c r="F33" s="155"/>
      <c r="G33" s="155"/>
      <c r="H33" s="155"/>
      <c r="I33" s="33"/>
    </row>
    <row r="34" spans="2:10" x14ac:dyDescent="0.2">
      <c r="B34" s="154">
        <v>1141</v>
      </c>
      <c r="C34" s="155" t="s">
        <v>201</v>
      </c>
      <c r="D34" s="155">
        <v>0</v>
      </c>
      <c r="E34" s="155"/>
      <c r="F34" s="155"/>
      <c r="G34" s="155"/>
      <c r="H34" s="155"/>
      <c r="I34" s="33"/>
    </row>
    <row r="35" spans="2:10" x14ac:dyDescent="0.2">
      <c r="B35" s="154">
        <v>1142</v>
      </c>
      <c r="C35" s="155" t="s">
        <v>202</v>
      </c>
      <c r="D35" s="155">
        <v>0</v>
      </c>
      <c r="E35" s="155"/>
      <c r="F35" s="155"/>
      <c r="G35" s="155"/>
      <c r="H35" s="155"/>
      <c r="I35" s="33"/>
    </row>
    <row r="36" spans="2:10" x14ac:dyDescent="0.2">
      <c r="B36" s="154">
        <v>1143</v>
      </c>
      <c r="C36" s="155" t="s">
        <v>203</v>
      </c>
      <c r="D36" s="155">
        <v>0</v>
      </c>
      <c r="E36" s="155"/>
      <c r="F36" s="155"/>
      <c r="G36" s="155"/>
      <c r="H36" s="155"/>
      <c r="I36" s="33"/>
    </row>
    <row r="37" spans="2:10" x14ac:dyDescent="0.2">
      <c r="B37" s="154">
        <v>1144</v>
      </c>
      <c r="C37" s="155" t="s">
        <v>204</v>
      </c>
      <c r="D37" s="155">
        <v>0</v>
      </c>
      <c r="E37" s="155"/>
      <c r="F37" s="155"/>
      <c r="G37" s="155"/>
      <c r="H37" s="155"/>
      <c r="I37" s="33"/>
    </row>
    <row r="38" spans="2:10" x14ac:dyDescent="0.2">
      <c r="B38" s="154">
        <v>1145</v>
      </c>
      <c r="C38" s="155" t="s">
        <v>205</v>
      </c>
      <c r="D38" s="155">
        <v>0</v>
      </c>
      <c r="E38" s="155"/>
      <c r="F38" s="155"/>
      <c r="G38" s="155"/>
      <c r="H38" s="155"/>
      <c r="I38" s="33"/>
    </row>
    <row r="39" spans="2:10" x14ac:dyDescent="0.2">
      <c r="I39" s="33"/>
    </row>
    <row r="40" spans="2:10" x14ac:dyDescent="0.2">
      <c r="B40" s="31" t="s">
        <v>206</v>
      </c>
      <c r="C40" s="31"/>
      <c r="D40" s="31"/>
      <c r="E40" s="31"/>
      <c r="F40" s="31"/>
      <c r="G40" s="31"/>
      <c r="H40" s="33"/>
      <c r="I40" s="33"/>
    </row>
    <row r="41" spans="2:10" ht="66" customHeight="1" x14ac:dyDescent="0.2">
      <c r="B41" s="36" t="s">
        <v>169</v>
      </c>
      <c r="C41" s="36" t="s">
        <v>170</v>
      </c>
      <c r="D41" s="36" t="s">
        <v>171</v>
      </c>
      <c r="E41" s="36" t="s">
        <v>207</v>
      </c>
      <c r="F41" s="36" t="s">
        <v>208</v>
      </c>
      <c r="G41" s="36" t="s">
        <v>209</v>
      </c>
      <c r="H41" s="33"/>
      <c r="I41" s="33"/>
    </row>
    <row r="42" spans="2:10" s="108" customFormat="1" x14ac:dyDescent="0.2">
      <c r="B42" s="159">
        <v>1150</v>
      </c>
      <c r="C42" s="160" t="s">
        <v>3</v>
      </c>
      <c r="D42" s="160">
        <f>D43</f>
        <v>0</v>
      </c>
      <c r="E42" s="160"/>
      <c r="F42" s="160"/>
      <c r="G42" s="160"/>
      <c r="H42" s="33"/>
      <c r="I42" s="33"/>
      <c r="J42" s="33"/>
    </row>
    <row r="43" spans="2:10" s="108" customFormat="1" x14ac:dyDescent="0.2">
      <c r="B43" s="159">
        <v>1151</v>
      </c>
      <c r="C43" s="160" t="s">
        <v>210</v>
      </c>
      <c r="D43" s="160">
        <v>0</v>
      </c>
      <c r="E43" s="160"/>
      <c r="F43" s="160"/>
      <c r="G43" s="160"/>
      <c r="H43" s="33"/>
      <c r="I43" s="33"/>
      <c r="J43" s="33"/>
    </row>
    <row r="44" spans="2:10" s="108" customFormat="1" x14ac:dyDescent="0.2">
      <c r="B44" s="110"/>
      <c r="C44" s="110"/>
      <c r="D44" s="110"/>
      <c r="E44" s="110"/>
      <c r="F44" s="110"/>
      <c r="G44" s="110"/>
      <c r="H44" s="110"/>
      <c r="I44" s="110"/>
    </row>
    <row r="45" spans="2:10" s="108" customFormat="1" x14ac:dyDescent="0.2">
      <c r="B45" s="111" t="s">
        <v>211</v>
      </c>
      <c r="C45" s="111"/>
      <c r="D45" s="111"/>
      <c r="E45" s="111"/>
      <c r="F45" s="111"/>
      <c r="G45" s="111"/>
      <c r="H45" s="111"/>
      <c r="I45" s="111"/>
    </row>
    <row r="46" spans="2:10" s="108" customFormat="1" x14ac:dyDescent="0.2">
      <c r="B46" s="158" t="s">
        <v>169</v>
      </c>
      <c r="C46" s="158" t="s">
        <v>170</v>
      </c>
      <c r="D46" s="158" t="s">
        <v>171</v>
      </c>
      <c r="E46" s="158" t="s">
        <v>172</v>
      </c>
      <c r="F46" s="158" t="s">
        <v>186</v>
      </c>
      <c r="G46" s="112"/>
      <c r="H46" s="112"/>
      <c r="I46" s="112"/>
    </row>
    <row r="47" spans="2:10" s="108" customFormat="1" x14ac:dyDescent="0.2">
      <c r="B47" s="159">
        <v>1213</v>
      </c>
      <c r="C47" s="160" t="s">
        <v>212</v>
      </c>
      <c r="D47" s="160">
        <v>0</v>
      </c>
      <c r="E47" s="160"/>
      <c r="F47" s="160"/>
      <c r="G47" s="110"/>
      <c r="H47" s="110"/>
      <c r="I47" s="110"/>
    </row>
    <row r="48" spans="2:10" s="108" customFormat="1" x14ac:dyDescent="0.2">
      <c r="B48" s="110"/>
      <c r="C48" s="110"/>
      <c r="D48" s="110"/>
      <c r="E48" s="110"/>
      <c r="F48" s="110"/>
      <c r="G48" s="110"/>
      <c r="H48" s="110"/>
      <c r="I48" s="110"/>
    </row>
    <row r="49" spans="2:10" s="108" customFormat="1" x14ac:dyDescent="0.2">
      <c r="B49" s="111" t="s">
        <v>213</v>
      </c>
      <c r="C49" s="111"/>
      <c r="D49" s="111"/>
      <c r="E49" s="110"/>
      <c r="F49" s="111"/>
      <c r="G49" s="111"/>
      <c r="H49" s="111"/>
      <c r="I49" s="111"/>
    </row>
    <row r="50" spans="2:10" s="108" customFormat="1" ht="19.5" customHeight="1" x14ac:dyDescent="0.2">
      <c r="B50" s="158" t="s">
        <v>169</v>
      </c>
      <c r="C50" s="158" t="s">
        <v>170</v>
      </c>
      <c r="D50" s="158" t="s">
        <v>171</v>
      </c>
      <c r="E50" s="110"/>
      <c r="F50" s="112"/>
      <c r="G50" s="112"/>
      <c r="H50" s="112"/>
      <c r="I50" s="112"/>
    </row>
    <row r="51" spans="2:10" s="108" customFormat="1" x14ac:dyDescent="0.2">
      <c r="B51" s="159">
        <v>1214</v>
      </c>
      <c r="C51" s="160" t="s">
        <v>214</v>
      </c>
      <c r="D51" s="160">
        <v>0</v>
      </c>
      <c r="E51" s="110"/>
      <c r="F51" s="110"/>
      <c r="G51" s="110"/>
      <c r="H51" s="110"/>
      <c r="I51" s="110"/>
    </row>
    <row r="52" spans="2:10" s="108" customFormat="1" x14ac:dyDescent="0.2">
      <c r="B52" s="110"/>
      <c r="C52" s="110"/>
      <c r="D52" s="110"/>
      <c r="E52" s="110"/>
      <c r="F52" s="110"/>
      <c r="G52" s="110"/>
      <c r="H52" s="110"/>
      <c r="I52" s="110"/>
    </row>
    <row r="53" spans="2:10" s="108" customFormat="1" x14ac:dyDescent="0.2">
      <c r="B53" s="111" t="s">
        <v>215</v>
      </c>
      <c r="C53" s="111"/>
      <c r="D53" s="111"/>
      <c r="E53" s="111"/>
      <c r="F53" s="111"/>
      <c r="G53" s="111"/>
      <c r="H53" s="111"/>
      <c r="I53" s="111"/>
    </row>
    <row r="54" spans="2:10" s="108" customFormat="1" ht="24.75" customHeight="1" x14ac:dyDescent="0.2">
      <c r="B54" s="158" t="s">
        <v>169</v>
      </c>
      <c r="C54" s="158" t="s">
        <v>170</v>
      </c>
      <c r="D54" s="158" t="s">
        <v>171</v>
      </c>
      <c r="E54" s="158" t="s">
        <v>216</v>
      </c>
      <c r="F54" s="158" t="s">
        <v>217</v>
      </c>
      <c r="G54" s="158" t="s">
        <v>207</v>
      </c>
      <c r="H54" s="158" t="s">
        <v>218</v>
      </c>
      <c r="I54" s="158" t="s">
        <v>219</v>
      </c>
      <c r="J54" s="158" t="s">
        <v>591</v>
      </c>
    </row>
    <row r="55" spans="2:10" s="108" customFormat="1" x14ac:dyDescent="0.2">
      <c r="B55" s="159">
        <v>1230</v>
      </c>
      <c r="C55" s="160" t="s">
        <v>7</v>
      </c>
      <c r="D55" s="161">
        <v>3165986615.5700002</v>
      </c>
      <c r="E55" s="161">
        <v>0</v>
      </c>
      <c r="F55" s="161">
        <v>0</v>
      </c>
      <c r="G55" s="160"/>
      <c r="H55" s="160"/>
      <c r="I55" s="160"/>
      <c r="J55" s="162"/>
    </row>
    <row r="56" spans="2:10" s="108" customFormat="1" x14ac:dyDescent="0.2">
      <c r="B56" s="159">
        <v>1231</v>
      </c>
      <c r="C56" s="160" t="s">
        <v>220</v>
      </c>
      <c r="D56" s="161">
        <v>0</v>
      </c>
      <c r="E56" s="161">
        <v>0</v>
      </c>
      <c r="F56" s="161">
        <v>0</v>
      </c>
      <c r="G56" s="160"/>
      <c r="H56" s="160"/>
      <c r="I56" s="160"/>
      <c r="J56" s="162"/>
    </row>
    <row r="57" spans="2:10" s="108" customFormat="1" x14ac:dyDescent="0.2">
      <c r="B57" s="159">
        <v>1232</v>
      </c>
      <c r="C57" s="160" t="s">
        <v>221</v>
      </c>
      <c r="D57" s="161">
        <v>0</v>
      </c>
      <c r="E57" s="161">
        <v>0</v>
      </c>
      <c r="F57" s="161">
        <v>0</v>
      </c>
      <c r="G57" s="160"/>
      <c r="H57" s="160"/>
      <c r="I57" s="160"/>
      <c r="J57" s="162"/>
    </row>
    <row r="58" spans="2:10" s="108" customFormat="1" x14ac:dyDescent="0.2">
      <c r="B58" s="159">
        <v>1233</v>
      </c>
      <c r="C58" s="160" t="s">
        <v>222</v>
      </c>
      <c r="D58" s="161">
        <v>0</v>
      </c>
      <c r="E58" s="161">
        <v>0</v>
      </c>
      <c r="F58" s="161">
        <v>0</v>
      </c>
      <c r="G58" s="160"/>
      <c r="H58" s="160"/>
      <c r="I58" s="160"/>
      <c r="J58" s="162"/>
    </row>
    <row r="59" spans="2:10" s="108" customFormat="1" x14ac:dyDescent="0.2">
      <c r="B59" s="159">
        <v>1234</v>
      </c>
      <c r="C59" s="160" t="s">
        <v>223</v>
      </c>
      <c r="D59" s="161">
        <v>0</v>
      </c>
      <c r="E59" s="161">
        <v>0</v>
      </c>
      <c r="F59" s="161">
        <v>0</v>
      </c>
      <c r="G59" s="160"/>
      <c r="H59" s="160"/>
      <c r="I59" s="160"/>
      <c r="J59" s="162"/>
    </row>
    <row r="60" spans="2:10" s="108" customFormat="1" x14ac:dyDescent="0.2">
      <c r="B60" s="159">
        <v>1235</v>
      </c>
      <c r="C60" s="160" t="s">
        <v>224</v>
      </c>
      <c r="D60" s="161">
        <v>0</v>
      </c>
      <c r="E60" s="161">
        <v>0</v>
      </c>
      <c r="F60" s="161">
        <v>0</v>
      </c>
      <c r="G60" s="160"/>
      <c r="H60" s="160"/>
      <c r="I60" s="160"/>
      <c r="J60" s="162"/>
    </row>
    <row r="61" spans="2:10" s="108" customFormat="1" x14ac:dyDescent="0.2">
      <c r="B61" s="159">
        <v>1236</v>
      </c>
      <c r="C61" s="160" t="s">
        <v>225</v>
      </c>
      <c r="D61" s="161">
        <v>3165986615.5700002</v>
      </c>
      <c r="E61" s="161">
        <v>0</v>
      </c>
      <c r="F61" s="161">
        <v>0</v>
      </c>
      <c r="G61" s="160"/>
      <c r="H61" s="160"/>
      <c r="I61" s="160"/>
      <c r="J61" s="162"/>
    </row>
    <row r="62" spans="2:10" s="108" customFormat="1" x14ac:dyDescent="0.2">
      <c r="B62" s="159">
        <v>1239</v>
      </c>
      <c r="C62" s="160" t="s">
        <v>226</v>
      </c>
      <c r="D62" s="161">
        <v>0</v>
      </c>
      <c r="E62" s="161">
        <v>0</v>
      </c>
      <c r="F62" s="161">
        <v>0</v>
      </c>
      <c r="G62" s="160"/>
      <c r="H62" s="160"/>
      <c r="I62" s="160"/>
      <c r="J62" s="162"/>
    </row>
    <row r="63" spans="2:10" s="108" customFormat="1" x14ac:dyDescent="0.2">
      <c r="B63" s="159">
        <v>1240</v>
      </c>
      <c r="C63" s="160" t="s">
        <v>8</v>
      </c>
      <c r="D63" s="161">
        <v>32232929.909999996</v>
      </c>
      <c r="E63" s="161">
        <v>484057.58</v>
      </c>
      <c r="F63" s="161">
        <v>27135797.869999997</v>
      </c>
      <c r="G63" s="160"/>
      <c r="H63" s="160"/>
      <c r="I63" s="160"/>
      <c r="J63" s="162"/>
    </row>
    <row r="64" spans="2:10" s="108" customFormat="1" x14ac:dyDescent="0.2">
      <c r="B64" s="159">
        <v>1241</v>
      </c>
      <c r="C64" s="160" t="s">
        <v>84</v>
      </c>
      <c r="D64" s="161">
        <v>6487959.0499999998</v>
      </c>
      <c r="E64" s="161">
        <v>164990.68</v>
      </c>
      <c r="F64" s="161">
        <v>6164307.4900000002</v>
      </c>
      <c r="G64" s="160"/>
      <c r="H64" s="160"/>
      <c r="I64" s="160"/>
      <c r="J64" s="162"/>
    </row>
    <row r="65" spans="2:10" s="108" customFormat="1" x14ac:dyDescent="0.2">
      <c r="B65" s="159">
        <v>1242</v>
      </c>
      <c r="C65" s="160" t="s">
        <v>85</v>
      </c>
      <c r="D65" s="161">
        <v>194618.54</v>
      </c>
      <c r="E65" s="161">
        <v>214056.21</v>
      </c>
      <c r="F65" s="161">
        <v>146348.76</v>
      </c>
      <c r="G65" s="160"/>
      <c r="H65" s="160"/>
      <c r="I65" s="160"/>
      <c r="J65" s="162"/>
    </row>
    <row r="66" spans="2:10" s="108" customFormat="1" x14ac:dyDescent="0.2">
      <c r="B66" s="159">
        <v>1243</v>
      </c>
      <c r="C66" s="160" t="s">
        <v>86</v>
      </c>
      <c r="D66" s="161">
        <v>6630162.2599999998</v>
      </c>
      <c r="E66" s="161">
        <v>6936.8</v>
      </c>
      <c r="F66" s="161">
        <v>6022481.9500000002</v>
      </c>
      <c r="G66" s="160"/>
      <c r="H66" s="160"/>
      <c r="I66" s="160"/>
      <c r="J66" s="162"/>
    </row>
    <row r="67" spans="2:10" s="108" customFormat="1" x14ac:dyDescent="0.2">
      <c r="B67" s="159">
        <v>1244</v>
      </c>
      <c r="C67" s="160" t="s">
        <v>87</v>
      </c>
      <c r="D67" s="161">
        <v>7711320.9400000004</v>
      </c>
      <c r="E67" s="161">
        <v>2.08</v>
      </c>
      <c r="F67" s="161">
        <v>7711271.0199999996</v>
      </c>
      <c r="G67" s="160"/>
      <c r="H67" s="160"/>
      <c r="I67" s="160"/>
      <c r="J67" s="162"/>
    </row>
    <row r="68" spans="2:10" s="108" customFormat="1" x14ac:dyDescent="0.2">
      <c r="B68" s="159">
        <v>1245</v>
      </c>
      <c r="C68" s="160" t="s">
        <v>88</v>
      </c>
      <c r="D68" s="161">
        <v>0</v>
      </c>
      <c r="E68" s="161">
        <v>0</v>
      </c>
      <c r="F68" s="161">
        <v>0</v>
      </c>
      <c r="G68" s="160"/>
      <c r="H68" s="160"/>
      <c r="I68" s="160"/>
      <c r="J68" s="162"/>
    </row>
    <row r="69" spans="2:10" s="108" customFormat="1" x14ac:dyDescent="0.2">
      <c r="B69" s="159">
        <v>1246</v>
      </c>
      <c r="C69" s="160" t="s">
        <v>89</v>
      </c>
      <c r="D69" s="161">
        <v>11208869.119999999</v>
      </c>
      <c r="E69" s="161">
        <v>98071.81</v>
      </c>
      <c r="F69" s="161">
        <v>7091388.6500000004</v>
      </c>
      <c r="G69" s="160"/>
      <c r="H69" s="160"/>
      <c r="I69" s="160"/>
      <c r="J69" s="162"/>
    </row>
    <row r="70" spans="2:10" s="108" customFormat="1" x14ac:dyDescent="0.2">
      <c r="B70" s="159">
        <v>1247</v>
      </c>
      <c r="C70" s="160" t="s">
        <v>227</v>
      </c>
      <c r="D70" s="161">
        <v>0</v>
      </c>
      <c r="E70" s="161">
        <v>0</v>
      </c>
      <c r="F70" s="161">
        <v>0</v>
      </c>
      <c r="G70" s="160"/>
      <c r="H70" s="160"/>
      <c r="I70" s="160"/>
      <c r="J70" s="162"/>
    </row>
    <row r="71" spans="2:10" s="108" customFormat="1" x14ac:dyDescent="0.2">
      <c r="B71" s="159">
        <v>1248</v>
      </c>
      <c r="C71" s="160" t="s">
        <v>90</v>
      </c>
      <c r="D71" s="161">
        <v>0</v>
      </c>
      <c r="E71" s="161">
        <v>0</v>
      </c>
      <c r="F71" s="161">
        <v>0</v>
      </c>
      <c r="G71" s="160"/>
      <c r="H71" s="160"/>
      <c r="I71" s="160"/>
      <c r="J71" s="162"/>
    </row>
    <row r="72" spans="2:10" s="108" customFormat="1" x14ac:dyDescent="0.2">
      <c r="B72" s="110"/>
      <c r="C72" s="110"/>
      <c r="D72" s="110"/>
      <c r="E72" s="110"/>
      <c r="F72" s="110"/>
      <c r="G72" s="110"/>
      <c r="H72" s="110"/>
      <c r="I72" s="110"/>
    </row>
    <row r="73" spans="2:10" s="108" customFormat="1" x14ac:dyDescent="0.2">
      <c r="B73" s="111" t="s">
        <v>228</v>
      </c>
      <c r="C73" s="111"/>
      <c r="D73" s="111"/>
      <c r="E73" s="111"/>
      <c r="F73" s="111"/>
      <c r="G73" s="111"/>
      <c r="H73" s="111"/>
      <c r="I73" s="111"/>
    </row>
    <row r="74" spans="2:10" s="108" customFormat="1" ht="24.75" customHeight="1" x14ac:dyDescent="0.2">
      <c r="B74" s="158" t="s">
        <v>169</v>
      </c>
      <c r="C74" s="158" t="s">
        <v>170</v>
      </c>
      <c r="D74" s="158" t="s">
        <v>171</v>
      </c>
      <c r="E74" s="158" t="s">
        <v>229</v>
      </c>
      <c r="F74" s="158" t="s">
        <v>230</v>
      </c>
      <c r="G74" s="158" t="s">
        <v>207</v>
      </c>
      <c r="H74" s="158" t="s">
        <v>218</v>
      </c>
      <c r="I74" s="158" t="s">
        <v>219</v>
      </c>
      <c r="J74" s="158" t="s">
        <v>591</v>
      </c>
    </row>
    <row r="75" spans="2:10" s="108" customFormat="1" x14ac:dyDescent="0.2">
      <c r="B75" s="159">
        <v>1250</v>
      </c>
      <c r="C75" s="160" t="s">
        <v>9</v>
      </c>
      <c r="D75" s="161">
        <f>SUM(D76:D80)</f>
        <v>0</v>
      </c>
      <c r="E75" s="161">
        <f>SUM(E76:E80)</f>
        <v>0</v>
      </c>
      <c r="F75" s="161">
        <f>SUM(F76:F80)</f>
        <v>0</v>
      </c>
      <c r="G75" s="160"/>
      <c r="H75" s="160"/>
      <c r="I75" s="160"/>
      <c r="J75" s="162"/>
    </row>
    <row r="76" spans="2:10" s="108" customFormat="1" x14ac:dyDescent="0.2">
      <c r="B76" s="159">
        <v>1251</v>
      </c>
      <c r="C76" s="160" t="s">
        <v>231</v>
      </c>
      <c r="D76" s="161">
        <v>0</v>
      </c>
      <c r="E76" s="161">
        <v>0</v>
      </c>
      <c r="F76" s="161">
        <v>0</v>
      </c>
      <c r="G76" s="160"/>
      <c r="H76" s="160"/>
      <c r="I76" s="160"/>
      <c r="J76" s="162"/>
    </row>
    <row r="77" spans="2:10" s="108" customFormat="1" x14ac:dyDescent="0.2">
      <c r="B77" s="159">
        <v>1252</v>
      </c>
      <c r="C77" s="160" t="s">
        <v>232</v>
      </c>
      <c r="D77" s="161">
        <v>0</v>
      </c>
      <c r="E77" s="161">
        <v>0</v>
      </c>
      <c r="F77" s="161">
        <v>0</v>
      </c>
      <c r="G77" s="160"/>
      <c r="H77" s="160"/>
      <c r="I77" s="160"/>
      <c r="J77" s="162"/>
    </row>
    <row r="78" spans="2:10" s="108" customFormat="1" x14ac:dyDescent="0.2">
      <c r="B78" s="159">
        <v>1253</v>
      </c>
      <c r="C78" s="160" t="s">
        <v>233</v>
      </c>
      <c r="D78" s="161">
        <v>0</v>
      </c>
      <c r="E78" s="161">
        <v>0</v>
      </c>
      <c r="F78" s="161">
        <v>0</v>
      </c>
      <c r="G78" s="160"/>
      <c r="H78" s="160"/>
      <c r="I78" s="160"/>
      <c r="J78" s="162"/>
    </row>
    <row r="79" spans="2:10" s="108" customFormat="1" x14ac:dyDescent="0.2">
      <c r="B79" s="159">
        <v>1254</v>
      </c>
      <c r="C79" s="160" t="s">
        <v>234</v>
      </c>
      <c r="D79" s="161">
        <v>0</v>
      </c>
      <c r="E79" s="161">
        <v>0</v>
      </c>
      <c r="F79" s="161">
        <v>0</v>
      </c>
      <c r="G79" s="160"/>
      <c r="H79" s="160"/>
      <c r="I79" s="160"/>
      <c r="J79" s="162"/>
    </row>
    <row r="80" spans="2:10" s="108" customFormat="1" x14ac:dyDescent="0.2">
      <c r="B80" s="159">
        <v>1259</v>
      </c>
      <c r="C80" s="160" t="s">
        <v>235</v>
      </c>
      <c r="D80" s="161">
        <v>0</v>
      </c>
      <c r="E80" s="161">
        <v>0</v>
      </c>
      <c r="F80" s="161">
        <v>0</v>
      </c>
      <c r="G80" s="160"/>
      <c r="H80" s="160"/>
      <c r="I80" s="160"/>
      <c r="J80" s="162"/>
    </row>
    <row r="81" spans="2:10" s="108" customFormat="1" x14ac:dyDescent="0.2">
      <c r="B81" s="159">
        <v>1270</v>
      </c>
      <c r="C81" s="160" t="s">
        <v>11</v>
      </c>
      <c r="D81" s="161">
        <f>SUM(D82:D87)</f>
        <v>0</v>
      </c>
      <c r="E81" s="161">
        <f>SUM(E82:E87)</f>
        <v>0</v>
      </c>
      <c r="F81" s="161">
        <f>SUM(F82:F87)</f>
        <v>0</v>
      </c>
      <c r="G81" s="160"/>
      <c r="H81" s="160"/>
      <c r="I81" s="160"/>
      <c r="J81" s="162"/>
    </row>
    <row r="82" spans="2:10" s="108" customFormat="1" x14ac:dyDescent="0.2">
      <c r="B82" s="159">
        <v>1271</v>
      </c>
      <c r="C82" s="160" t="s">
        <v>236</v>
      </c>
      <c r="D82" s="161">
        <v>0</v>
      </c>
      <c r="E82" s="161">
        <v>0</v>
      </c>
      <c r="F82" s="161">
        <v>0</v>
      </c>
      <c r="G82" s="160"/>
      <c r="H82" s="160"/>
      <c r="I82" s="160"/>
      <c r="J82" s="162"/>
    </row>
    <row r="83" spans="2:10" s="108" customFormat="1" x14ac:dyDescent="0.2">
      <c r="B83" s="159">
        <v>1272</v>
      </c>
      <c r="C83" s="160" t="s">
        <v>237</v>
      </c>
      <c r="D83" s="161">
        <v>0</v>
      </c>
      <c r="E83" s="161">
        <v>0</v>
      </c>
      <c r="F83" s="161">
        <v>0</v>
      </c>
      <c r="G83" s="160"/>
      <c r="H83" s="160"/>
      <c r="I83" s="160"/>
      <c r="J83" s="162"/>
    </row>
    <row r="84" spans="2:10" s="108" customFormat="1" x14ac:dyDescent="0.2">
      <c r="B84" s="159">
        <v>1273</v>
      </c>
      <c r="C84" s="160" t="s">
        <v>238</v>
      </c>
      <c r="D84" s="161">
        <v>0</v>
      </c>
      <c r="E84" s="161">
        <v>0</v>
      </c>
      <c r="F84" s="161">
        <v>0</v>
      </c>
      <c r="G84" s="160"/>
      <c r="H84" s="160"/>
      <c r="I84" s="160"/>
      <c r="J84" s="162"/>
    </row>
    <row r="85" spans="2:10" s="108" customFormat="1" x14ac:dyDescent="0.2">
      <c r="B85" s="159">
        <v>1274</v>
      </c>
      <c r="C85" s="160" t="s">
        <v>239</v>
      </c>
      <c r="D85" s="161">
        <v>0</v>
      </c>
      <c r="E85" s="161">
        <v>0</v>
      </c>
      <c r="F85" s="161">
        <v>0</v>
      </c>
      <c r="G85" s="160"/>
      <c r="H85" s="160"/>
      <c r="I85" s="160"/>
      <c r="J85" s="162"/>
    </row>
    <row r="86" spans="2:10" s="108" customFormat="1" x14ac:dyDescent="0.2">
      <c r="B86" s="159">
        <v>1275</v>
      </c>
      <c r="C86" s="160" t="s">
        <v>240</v>
      </c>
      <c r="D86" s="161">
        <v>0</v>
      </c>
      <c r="E86" s="161">
        <v>0</v>
      </c>
      <c r="F86" s="161">
        <v>0</v>
      </c>
      <c r="G86" s="160"/>
      <c r="H86" s="160"/>
      <c r="I86" s="160"/>
      <c r="J86" s="162"/>
    </row>
    <row r="87" spans="2:10" s="108" customFormat="1" x14ac:dyDescent="0.2">
      <c r="B87" s="159">
        <v>1279</v>
      </c>
      <c r="C87" s="160" t="s">
        <v>241</v>
      </c>
      <c r="D87" s="161">
        <v>0</v>
      </c>
      <c r="E87" s="161">
        <v>0</v>
      </c>
      <c r="F87" s="161">
        <v>0</v>
      </c>
      <c r="G87" s="160"/>
      <c r="H87" s="160"/>
      <c r="I87" s="160"/>
      <c r="J87" s="162"/>
    </row>
    <row r="88" spans="2:10" s="108" customFormat="1" x14ac:dyDescent="0.2">
      <c r="B88" s="110"/>
      <c r="C88" s="110"/>
      <c r="D88" s="110"/>
      <c r="E88" s="110"/>
      <c r="F88" s="110"/>
      <c r="G88" s="110"/>
      <c r="H88" s="110"/>
      <c r="I88" s="110"/>
    </row>
    <row r="89" spans="2:10" s="108" customFormat="1" x14ac:dyDescent="0.2">
      <c r="B89" s="111" t="s">
        <v>242</v>
      </c>
      <c r="C89" s="111"/>
      <c r="D89" s="111"/>
      <c r="E89" s="111"/>
      <c r="F89" s="110"/>
      <c r="G89" s="111"/>
      <c r="H89" s="111"/>
      <c r="I89" s="111"/>
    </row>
    <row r="90" spans="2:10" s="108" customFormat="1" x14ac:dyDescent="0.2">
      <c r="B90" s="158" t="s">
        <v>169</v>
      </c>
      <c r="C90" s="158" t="s">
        <v>170</v>
      </c>
      <c r="D90" s="158" t="s">
        <v>171</v>
      </c>
      <c r="E90" s="158" t="s">
        <v>243</v>
      </c>
      <c r="F90" s="110"/>
      <c r="G90" s="114"/>
      <c r="H90" s="114"/>
      <c r="I90" s="114"/>
    </row>
    <row r="91" spans="2:10" s="108" customFormat="1" x14ac:dyDescent="0.2">
      <c r="B91" s="159">
        <v>1160</v>
      </c>
      <c r="C91" s="160" t="s">
        <v>4</v>
      </c>
      <c r="D91" s="161">
        <f>SUM(D92:D93)</f>
        <v>0</v>
      </c>
      <c r="E91" s="160"/>
      <c r="F91" s="110"/>
      <c r="G91" s="110"/>
      <c r="H91" s="110"/>
      <c r="I91" s="110"/>
    </row>
    <row r="92" spans="2:10" s="108" customFormat="1" x14ac:dyDescent="0.2">
      <c r="B92" s="159">
        <v>1161</v>
      </c>
      <c r="C92" s="160" t="s">
        <v>244</v>
      </c>
      <c r="D92" s="161">
        <v>0</v>
      </c>
      <c r="E92" s="160"/>
      <c r="F92" s="110"/>
      <c r="G92" s="110"/>
      <c r="H92" s="110"/>
      <c r="I92" s="110"/>
    </row>
    <row r="93" spans="2:10" s="108" customFormat="1" x14ac:dyDescent="0.2">
      <c r="B93" s="159">
        <v>1162</v>
      </c>
      <c r="C93" s="160" t="s">
        <v>245</v>
      </c>
      <c r="D93" s="161">
        <v>0</v>
      </c>
      <c r="E93" s="160"/>
      <c r="F93" s="110"/>
      <c r="G93" s="110"/>
      <c r="H93" s="110"/>
      <c r="I93" s="110"/>
    </row>
    <row r="94" spans="2:10" s="108" customFormat="1" x14ac:dyDescent="0.2">
      <c r="B94" s="110"/>
      <c r="C94" s="110"/>
      <c r="D94" s="110"/>
      <c r="E94" s="110"/>
      <c r="F94" s="110"/>
      <c r="G94" s="110"/>
      <c r="H94" s="110"/>
      <c r="I94" s="110"/>
    </row>
    <row r="95" spans="2:10" s="108" customFormat="1" x14ac:dyDescent="0.2">
      <c r="B95" s="111" t="s">
        <v>569</v>
      </c>
      <c r="C95" s="111"/>
      <c r="D95" s="111"/>
      <c r="E95" s="111"/>
      <c r="F95" s="110"/>
      <c r="G95" s="111"/>
      <c r="H95" s="111"/>
      <c r="I95" s="111"/>
    </row>
    <row r="96" spans="2:10" s="108" customFormat="1" x14ac:dyDescent="0.2">
      <c r="B96" s="158" t="s">
        <v>169</v>
      </c>
      <c r="C96" s="158" t="s">
        <v>170</v>
      </c>
      <c r="D96" s="158" t="s">
        <v>171</v>
      </c>
      <c r="E96" s="158" t="s">
        <v>186</v>
      </c>
      <c r="F96" s="110"/>
      <c r="G96" s="114"/>
      <c r="H96" s="114"/>
      <c r="I96" s="114"/>
    </row>
    <row r="97" spans="2:9" s="108" customFormat="1" x14ac:dyDescent="0.2">
      <c r="B97" s="109">
        <v>1190</v>
      </c>
      <c r="C97" s="110" t="s">
        <v>6</v>
      </c>
      <c r="D97" s="113">
        <f>SUM(D98:D101)</f>
        <v>591769121.17999995</v>
      </c>
      <c r="E97" s="110"/>
      <c r="F97" s="110"/>
      <c r="G97" s="110"/>
      <c r="H97" s="110"/>
      <c r="I97" s="110"/>
    </row>
    <row r="98" spans="2:9" s="108" customFormat="1" x14ac:dyDescent="0.2">
      <c r="B98" s="109">
        <v>1191</v>
      </c>
      <c r="C98" s="110" t="s">
        <v>570</v>
      </c>
      <c r="D98" s="113">
        <v>0</v>
      </c>
      <c r="E98" s="110"/>
      <c r="F98" s="110"/>
      <c r="G98" s="110"/>
      <c r="H98" s="110"/>
      <c r="I98" s="110"/>
    </row>
    <row r="99" spans="2:9" s="108" customFormat="1" x14ac:dyDescent="0.2">
      <c r="B99" s="109">
        <v>1192</v>
      </c>
      <c r="C99" s="110" t="s">
        <v>571</v>
      </c>
      <c r="D99" s="113">
        <v>0</v>
      </c>
      <c r="E99" s="110"/>
      <c r="F99" s="110"/>
      <c r="G99" s="110"/>
      <c r="H99" s="110"/>
      <c r="I99" s="110"/>
    </row>
    <row r="100" spans="2:9" s="108" customFormat="1" x14ac:dyDescent="0.2">
      <c r="B100" s="109">
        <v>1193</v>
      </c>
      <c r="C100" s="110" t="s">
        <v>572</v>
      </c>
      <c r="D100" s="113">
        <v>0</v>
      </c>
      <c r="E100" s="110"/>
      <c r="F100" s="110"/>
      <c r="G100" s="110"/>
      <c r="H100" s="110"/>
      <c r="I100" s="110"/>
    </row>
    <row r="101" spans="2:9" s="108" customFormat="1" x14ac:dyDescent="0.2">
      <c r="B101" s="109">
        <v>1194</v>
      </c>
      <c r="C101" s="110" t="s">
        <v>563</v>
      </c>
      <c r="D101" s="113">
        <v>591769121.17999995</v>
      </c>
      <c r="E101" s="110"/>
      <c r="F101" s="110"/>
      <c r="G101" s="110"/>
      <c r="H101" s="110"/>
      <c r="I101" s="110"/>
    </row>
    <row r="102" spans="2:9" s="108" customFormat="1" x14ac:dyDescent="0.2">
      <c r="B102" s="111" t="s">
        <v>246</v>
      </c>
      <c r="C102" s="110"/>
      <c r="D102" s="115"/>
      <c r="E102" s="110"/>
      <c r="F102" s="110"/>
      <c r="G102" s="110"/>
      <c r="H102" s="110"/>
      <c r="I102" s="110"/>
    </row>
    <row r="103" spans="2:9" s="108" customFormat="1" x14ac:dyDescent="0.2">
      <c r="B103" s="158" t="s">
        <v>169</v>
      </c>
      <c r="C103" s="158" t="s">
        <v>170</v>
      </c>
      <c r="D103" s="158" t="s">
        <v>171</v>
      </c>
      <c r="E103" s="158" t="s">
        <v>186</v>
      </c>
      <c r="F103" s="114"/>
      <c r="G103" s="114"/>
      <c r="H103" s="114"/>
      <c r="I103" s="114"/>
    </row>
    <row r="104" spans="2:9" s="108" customFormat="1" x14ac:dyDescent="0.2">
      <c r="B104" s="159">
        <v>1290</v>
      </c>
      <c r="C104" s="160" t="s">
        <v>12</v>
      </c>
      <c r="D104" s="161">
        <f>SUM(D105:D107)</f>
        <v>0</v>
      </c>
      <c r="E104" s="160"/>
      <c r="F104" s="110"/>
      <c r="G104" s="110"/>
      <c r="H104" s="110"/>
      <c r="I104" s="110"/>
    </row>
    <row r="105" spans="2:9" s="108" customFormat="1" x14ac:dyDescent="0.2">
      <c r="B105" s="159">
        <v>1291</v>
      </c>
      <c r="C105" s="160" t="s">
        <v>247</v>
      </c>
      <c r="D105" s="161">
        <v>0</v>
      </c>
      <c r="E105" s="160"/>
      <c r="F105" s="110"/>
      <c r="G105" s="110"/>
      <c r="H105" s="110"/>
      <c r="I105" s="110"/>
    </row>
    <row r="106" spans="2:9" s="108" customFormat="1" x14ac:dyDescent="0.2">
      <c r="B106" s="159">
        <v>1292</v>
      </c>
      <c r="C106" s="160" t="s">
        <v>248</v>
      </c>
      <c r="D106" s="161">
        <v>0</v>
      </c>
      <c r="E106" s="160"/>
      <c r="F106" s="110"/>
      <c r="G106" s="110"/>
      <c r="H106" s="110"/>
      <c r="I106" s="110"/>
    </row>
    <row r="107" spans="2:9" s="108" customFormat="1" x14ac:dyDescent="0.2">
      <c r="B107" s="159">
        <v>1293</v>
      </c>
      <c r="C107" s="160" t="s">
        <v>249</v>
      </c>
      <c r="D107" s="161">
        <v>0</v>
      </c>
      <c r="E107" s="160"/>
      <c r="F107" s="110"/>
      <c r="G107" s="110"/>
      <c r="H107" s="110"/>
      <c r="I107" s="110"/>
    </row>
    <row r="108" spans="2:9" s="108" customFormat="1" x14ac:dyDescent="0.2">
      <c r="B108" s="110"/>
      <c r="C108" s="110"/>
      <c r="D108" s="113"/>
      <c r="E108" s="110"/>
      <c r="F108" s="110"/>
      <c r="G108" s="110"/>
      <c r="H108" s="110"/>
      <c r="I108" s="110"/>
    </row>
    <row r="109" spans="2:9" s="108" customFormat="1" x14ac:dyDescent="0.2">
      <c r="B109" s="111" t="s">
        <v>250</v>
      </c>
      <c r="C109" s="111"/>
      <c r="D109" s="111"/>
      <c r="E109" s="111"/>
      <c r="F109" s="111"/>
      <c r="G109" s="111"/>
      <c r="H109" s="111"/>
      <c r="I109" s="111"/>
    </row>
    <row r="110" spans="2:9" s="108" customFormat="1" ht="28.5" customHeight="1" x14ac:dyDescent="0.2">
      <c r="B110" s="158" t="s">
        <v>169</v>
      </c>
      <c r="C110" s="158" t="s">
        <v>170</v>
      </c>
      <c r="D110" s="158" t="s">
        <v>171</v>
      </c>
      <c r="E110" s="158" t="s">
        <v>182</v>
      </c>
      <c r="F110" s="158" t="s">
        <v>183</v>
      </c>
      <c r="G110" s="158" t="s">
        <v>184</v>
      </c>
      <c r="H110" s="158" t="s">
        <v>251</v>
      </c>
      <c r="I110" s="163" t="s">
        <v>252</v>
      </c>
    </row>
    <row r="111" spans="2:9" s="108" customFormat="1" x14ac:dyDescent="0.2">
      <c r="B111" s="159">
        <v>2110</v>
      </c>
      <c r="C111" s="160" t="s">
        <v>0</v>
      </c>
      <c r="D111" s="161">
        <f>SUM(D112:D120)</f>
        <v>13594555.65</v>
      </c>
      <c r="E111" s="161">
        <f>SUM(E112:E120)</f>
        <v>13594555.65</v>
      </c>
      <c r="F111" s="161">
        <f>SUM(F112:F120)</f>
        <v>0</v>
      </c>
      <c r="G111" s="161">
        <f>SUM(G112:G120)</f>
        <v>0</v>
      </c>
      <c r="H111" s="161">
        <f>SUM(H112:H120)</f>
        <v>0</v>
      </c>
      <c r="I111" s="160"/>
    </row>
    <row r="112" spans="2:9" s="108" customFormat="1" x14ac:dyDescent="0.2">
      <c r="B112" s="159">
        <v>2111</v>
      </c>
      <c r="C112" s="160" t="s">
        <v>253</v>
      </c>
      <c r="D112" s="161">
        <v>140394.07999999999</v>
      </c>
      <c r="E112" s="161">
        <f>D112</f>
        <v>140394.07999999999</v>
      </c>
      <c r="F112" s="161">
        <v>0</v>
      </c>
      <c r="G112" s="161">
        <v>0</v>
      </c>
      <c r="H112" s="161">
        <v>0</v>
      </c>
      <c r="I112" s="160"/>
    </row>
    <row r="113" spans="2:9" s="108" customFormat="1" x14ac:dyDescent="0.2">
      <c r="B113" s="159">
        <v>2112</v>
      </c>
      <c r="C113" s="160" t="s">
        <v>254</v>
      </c>
      <c r="D113" s="161">
        <v>-0.4</v>
      </c>
      <c r="E113" s="161">
        <f t="shared" ref="E113:E120" si="0">D113</f>
        <v>-0.4</v>
      </c>
      <c r="F113" s="161">
        <v>0</v>
      </c>
      <c r="G113" s="161">
        <v>0</v>
      </c>
      <c r="H113" s="161">
        <v>0</v>
      </c>
      <c r="I113" s="160"/>
    </row>
    <row r="114" spans="2:9" s="108" customFormat="1" x14ac:dyDescent="0.2">
      <c r="B114" s="159">
        <v>2113</v>
      </c>
      <c r="C114" s="160" t="s">
        <v>255</v>
      </c>
      <c r="D114" s="161">
        <v>312258.53000000003</v>
      </c>
      <c r="E114" s="161">
        <f t="shared" si="0"/>
        <v>312258.53000000003</v>
      </c>
      <c r="F114" s="161">
        <v>0</v>
      </c>
      <c r="G114" s="161">
        <v>0</v>
      </c>
      <c r="H114" s="161">
        <v>0</v>
      </c>
      <c r="I114" s="160"/>
    </row>
    <row r="115" spans="2:9" s="108" customFormat="1" x14ac:dyDescent="0.2">
      <c r="B115" s="159">
        <v>2114</v>
      </c>
      <c r="C115" s="160" t="s">
        <v>256</v>
      </c>
      <c r="D115" s="161">
        <v>0</v>
      </c>
      <c r="E115" s="161">
        <f t="shared" si="0"/>
        <v>0</v>
      </c>
      <c r="F115" s="161">
        <v>0</v>
      </c>
      <c r="G115" s="161">
        <v>0</v>
      </c>
      <c r="H115" s="161">
        <v>0</v>
      </c>
      <c r="I115" s="160"/>
    </row>
    <row r="116" spans="2:9" s="108" customFormat="1" x14ac:dyDescent="0.2">
      <c r="B116" s="159">
        <v>2115</v>
      </c>
      <c r="C116" s="160" t="s">
        <v>257</v>
      </c>
      <c r="D116" s="161">
        <v>0</v>
      </c>
      <c r="E116" s="161">
        <f t="shared" si="0"/>
        <v>0</v>
      </c>
      <c r="F116" s="161">
        <v>0</v>
      </c>
      <c r="G116" s="161">
        <v>0</v>
      </c>
      <c r="H116" s="161">
        <v>0</v>
      </c>
      <c r="I116" s="160"/>
    </row>
    <row r="117" spans="2:9" s="108" customFormat="1" x14ac:dyDescent="0.2">
      <c r="B117" s="159">
        <v>2116</v>
      </c>
      <c r="C117" s="160" t="s">
        <v>258</v>
      </c>
      <c r="D117" s="161">
        <v>0</v>
      </c>
      <c r="E117" s="161">
        <f t="shared" si="0"/>
        <v>0</v>
      </c>
      <c r="F117" s="161">
        <v>0</v>
      </c>
      <c r="G117" s="161">
        <v>0</v>
      </c>
      <c r="H117" s="161">
        <v>0</v>
      </c>
      <c r="I117" s="160"/>
    </row>
    <row r="118" spans="2:9" s="108" customFormat="1" x14ac:dyDescent="0.2">
      <c r="B118" s="159">
        <v>2117</v>
      </c>
      <c r="C118" s="160" t="s">
        <v>259</v>
      </c>
      <c r="D118" s="161">
        <v>128231.29</v>
      </c>
      <c r="E118" s="161">
        <f t="shared" si="0"/>
        <v>128231.29</v>
      </c>
      <c r="F118" s="161">
        <v>0</v>
      </c>
      <c r="G118" s="161">
        <v>0</v>
      </c>
      <c r="H118" s="161">
        <v>0</v>
      </c>
      <c r="I118" s="160"/>
    </row>
    <row r="119" spans="2:9" s="108" customFormat="1" x14ac:dyDescent="0.2">
      <c r="B119" s="159">
        <v>2118</v>
      </c>
      <c r="C119" s="160" t="s">
        <v>260</v>
      </c>
      <c r="D119" s="161">
        <v>0</v>
      </c>
      <c r="E119" s="161">
        <f t="shared" si="0"/>
        <v>0</v>
      </c>
      <c r="F119" s="161">
        <v>0</v>
      </c>
      <c r="G119" s="161">
        <v>0</v>
      </c>
      <c r="H119" s="161">
        <v>0</v>
      </c>
      <c r="I119" s="160"/>
    </row>
    <row r="120" spans="2:9" s="108" customFormat="1" x14ac:dyDescent="0.2">
      <c r="B120" s="159">
        <v>2119</v>
      </c>
      <c r="C120" s="160" t="s">
        <v>261</v>
      </c>
      <c r="D120" s="161">
        <v>13013672.15</v>
      </c>
      <c r="E120" s="161">
        <f t="shared" si="0"/>
        <v>13013672.15</v>
      </c>
      <c r="F120" s="161">
        <v>0</v>
      </c>
      <c r="G120" s="161">
        <v>0</v>
      </c>
      <c r="H120" s="161">
        <v>0</v>
      </c>
      <c r="I120" s="160"/>
    </row>
    <row r="121" spans="2:9" s="108" customFormat="1" x14ac:dyDescent="0.2">
      <c r="B121" s="159">
        <v>2120</v>
      </c>
      <c r="C121" s="160" t="s">
        <v>1</v>
      </c>
      <c r="D121" s="161">
        <f>SUM(D122:D124)</f>
        <v>0</v>
      </c>
      <c r="E121" s="161">
        <f>SUM(E122:E124)</f>
        <v>0</v>
      </c>
      <c r="F121" s="161">
        <f>SUM(F122:F124)</f>
        <v>0</v>
      </c>
      <c r="G121" s="161">
        <f>SUM(G122:G124)</f>
        <v>0</v>
      </c>
      <c r="H121" s="161">
        <f>SUM(H122:H124)</f>
        <v>0</v>
      </c>
      <c r="I121" s="160"/>
    </row>
    <row r="122" spans="2:9" s="108" customFormat="1" x14ac:dyDescent="0.2">
      <c r="B122" s="159">
        <v>2121</v>
      </c>
      <c r="C122" s="160" t="s">
        <v>262</v>
      </c>
      <c r="D122" s="161">
        <v>0</v>
      </c>
      <c r="E122" s="161">
        <f>D122</f>
        <v>0</v>
      </c>
      <c r="F122" s="161">
        <v>0</v>
      </c>
      <c r="G122" s="161">
        <v>0</v>
      </c>
      <c r="H122" s="161">
        <v>0</v>
      </c>
      <c r="I122" s="160"/>
    </row>
    <row r="123" spans="2:9" s="108" customFormat="1" x14ac:dyDescent="0.2">
      <c r="B123" s="159">
        <v>2122</v>
      </c>
      <c r="C123" s="160" t="s">
        <v>263</v>
      </c>
      <c r="D123" s="161">
        <v>0</v>
      </c>
      <c r="E123" s="161">
        <f>D123</f>
        <v>0</v>
      </c>
      <c r="F123" s="161">
        <v>0</v>
      </c>
      <c r="G123" s="161">
        <v>0</v>
      </c>
      <c r="H123" s="161">
        <v>0</v>
      </c>
      <c r="I123" s="160"/>
    </row>
    <row r="124" spans="2:9" s="108" customFormat="1" x14ac:dyDescent="0.2">
      <c r="B124" s="159">
        <v>2129</v>
      </c>
      <c r="C124" s="160" t="s">
        <v>264</v>
      </c>
      <c r="D124" s="161">
        <v>0</v>
      </c>
      <c r="E124" s="161">
        <f>D124</f>
        <v>0</v>
      </c>
      <c r="F124" s="161">
        <v>0</v>
      </c>
      <c r="G124" s="161">
        <v>0</v>
      </c>
      <c r="H124" s="161">
        <v>0</v>
      </c>
      <c r="I124" s="160"/>
    </row>
    <row r="125" spans="2:9" s="108" customFormat="1" x14ac:dyDescent="0.2">
      <c r="B125" s="110"/>
      <c r="C125" s="110"/>
      <c r="D125" s="110"/>
      <c r="E125" s="110"/>
      <c r="F125" s="110"/>
      <c r="G125" s="110"/>
      <c r="H125" s="110"/>
      <c r="I125" s="110"/>
    </row>
    <row r="126" spans="2:9" s="108" customFormat="1" x14ac:dyDescent="0.2">
      <c r="B126" s="111" t="s">
        <v>265</v>
      </c>
      <c r="C126" s="111"/>
      <c r="D126" s="111"/>
      <c r="E126" s="111"/>
      <c r="F126" s="111"/>
      <c r="G126" s="111"/>
      <c r="H126" s="111"/>
      <c r="I126" s="111"/>
    </row>
    <row r="127" spans="2:9" s="108" customFormat="1" ht="28.5" customHeight="1" x14ac:dyDescent="0.2">
      <c r="B127" s="158" t="s">
        <v>169</v>
      </c>
      <c r="C127" s="158" t="s">
        <v>170</v>
      </c>
      <c r="D127" s="158" t="s">
        <v>171</v>
      </c>
      <c r="E127" s="158" t="s">
        <v>266</v>
      </c>
      <c r="F127" s="158" t="s">
        <v>186</v>
      </c>
      <c r="G127" s="114"/>
      <c r="H127" s="114"/>
      <c r="I127" s="114"/>
    </row>
    <row r="128" spans="2:9" s="108" customFormat="1" x14ac:dyDescent="0.2">
      <c r="B128" s="159">
        <v>2160</v>
      </c>
      <c r="C128" s="160" t="s">
        <v>5</v>
      </c>
      <c r="D128" s="161">
        <f>SUM(D129:D134)</f>
        <v>595397691.79999995</v>
      </c>
      <c r="E128" s="160"/>
      <c r="F128" s="160"/>
      <c r="G128" s="110"/>
      <c r="H128" s="110"/>
      <c r="I128" s="110"/>
    </row>
    <row r="129" spans="2:9" s="108" customFormat="1" x14ac:dyDescent="0.2">
      <c r="B129" s="159">
        <v>2161</v>
      </c>
      <c r="C129" s="160" t="s">
        <v>267</v>
      </c>
      <c r="D129" s="161">
        <v>0</v>
      </c>
      <c r="E129" s="160"/>
      <c r="F129" s="160"/>
      <c r="G129" s="110"/>
      <c r="H129" s="110"/>
      <c r="I129" s="110"/>
    </row>
    <row r="130" spans="2:9" s="108" customFormat="1" x14ac:dyDescent="0.2">
      <c r="B130" s="159">
        <v>2162</v>
      </c>
      <c r="C130" s="160" t="s">
        <v>268</v>
      </c>
      <c r="D130" s="161">
        <v>595397691.79999995</v>
      </c>
      <c r="E130" s="160"/>
      <c r="F130" s="160"/>
      <c r="G130" s="110"/>
      <c r="H130" s="110"/>
      <c r="I130" s="110"/>
    </row>
    <row r="131" spans="2:9" s="108" customFormat="1" x14ac:dyDescent="0.2">
      <c r="B131" s="159">
        <v>2163</v>
      </c>
      <c r="C131" s="160" t="s">
        <v>269</v>
      </c>
      <c r="D131" s="161">
        <v>0</v>
      </c>
      <c r="E131" s="160"/>
      <c r="F131" s="160"/>
      <c r="G131" s="110"/>
      <c r="H131" s="110"/>
      <c r="I131" s="110"/>
    </row>
    <row r="132" spans="2:9" s="108" customFormat="1" x14ac:dyDescent="0.2">
      <c r="B132" s="159">
        <v>2164</v>
      </c>
      <c r="C132" s="160" t="s">
        <v>270</v>
      </c>
      <c r="D132" s="161">
        <v>0</v>
      </c>
      <c r="E132" s="160"/>
      <c r="F132" s="160"/>
      <c r="G132" s="110"/>
      <c r="H132" s="110"/>
      <c r="I132" s="110"/>
    </row>
    <row r="133" spans="2:9" s="108" customFormat="1" x14ac:dyDescent="0.2">
      <c r="B133" s="159">
        <v>2165</v>
      </c>
      <c r="C133" s="160" t="s">
        <v>271</v>
      </c>
      <c r="D133" s="161">
        <v>0</v>
      </c>
      <c r="E133" s="160"/>
      <c r="F133" s="160"/>
      <c r="G133" s="110"/>
      <c r="H133" s="110"/>
      <c r="I133" s="110"/>
    </row>
    <row r="134" spans="2:9" s="108" customFormat="1" x14ac:dyDescent="0.2">
      <c r="B134" s="159">
        <v>2166</v>
      </c>
      <c r="C134" s="160" t="s">
        <v>272</v>
      </c>
      <c r="D134" s="161">
        <v>0</v>
      </c>
      <c r="E134" s="160"/>
      <c r="F134" s="160"/>
      <c r="G134" s="110"/>
      <c r="H134" s="110"/>
      <c r="I134" s="110"/>
    </row>
    <row r="135" spans="2:9" s="108" customFormat="1" x14ac:dyDescent="0.2">
      <c r="B135" s="159">
        <v>2250</v>
      </c>
      <c r="C135" s="160" t="s">
        <v>100</v>
      </c>
      <c r="D135" s="161">
        <f>SUM(D136:D141)</f>
        <v>0</v>
      </c>
      <c r="E135" s="160"/>
      <c r="F135" s="160"/>
      <c r="G135" s="110"/>
      <c r="H135" s="110"/>
      <c r="I135" s="110"/>
    </row>
    <row r="136" spans="2:9" s="108" customFormat="1" x14ac:dyDescent="0.2">
      <c r="B136" s="159">
        <v>2251</v>
      </c>
      <c r="C136" s="160" t="s">
        <v>273</v>
      </c>
      <c r="D136" s="161">
        <v>0</v>
      </c>
      <c r="E136" s="160"/>
      <c r="F136" s="160"/>
      <c r="G136" s="110"/>
      <c r="H136" s="110"/>
      <c r="I136" s="110"/>
    </row>
    <row r="137" spans="2:9" s="108" customFormat="1" x14ac:dyDescent="0.2">
      <c r="B137" s="159">
        <v>2252</v>
      </c>
      <c r="C137" s="160" t="s">
        <v>274</v>
      </c>
      <c r="D137" s="161">
        <v>0</v>
      </c>
      <c r="E137" s="160"/>
      <c r="F137" s="160"/>
      <c r="G137" s="110"/>
      <c r="H137" s="110"/>
      <c r="I137" s="110"/>
    </row>
    <row r="138" spans="2:9" s="108" customFormat="1" x14ac:dyDescent="0.2">
      <c r="B138" s="159">
        <v>2253</v>
      </c>
      <c r="C138" s="160" t="s">
        <v>275</v>
      </c>
      <c r="D138" s="161">
        <v>0</v>
      </c>
      <c r="E138" s="160"/>
      <c r="F138" s="160"/>
      <c r="G138" s="110"/>
      <c r="H138" s="110"/>
      <c r="I138" s="110"/>
    </row>
    <row r="139" spans="2:9" s="108" customFormat="1" x14ac:dyDescent="0.2">
      <c r="B139" s="159">
        <v>2254</v>
      </c>
      <c r="C139" s="160" t="s">
        <v>276</v>
      </c>
      <c r="D139" s="161">
        <v>0</v>
      </c>
      <c r="E139" s="160"/>
      <c r="F139" s="160"/>
      <c r="G139" s="110"/>
      <c r="H139" s="110"/>
      <c r="I139" s="110"/>
    </row>
    <row r="140" spans="2:9" s="108" customFormat="1" x14ac:dyDescent="0.2">
      <c r="B140" s="159">
        <v>2255</v>
      </c>
      <c r="C140" s="160" t="s">
        <v>277</v>
      </c>
      <c r="D140" s="161">
        <v>0</v>
      </c>
      <c r="E140" s="160"/>
      <c r="F140" s="160"/>
      <c r="G140" s="110"/>
      <c r="H140" s="110"/>
      <c r="I140" s="110"/>
    </row>
    <row r="141" spans="2:9" s="108" customFormat="1" x14ac:dyDescent="0.2">
      <c r="B141" s="159">
        <v>2256</v>
      </c>
      <c r="C141" s="160" t="s">
        <v>278</v>
      </c>
      <c r="D141" s="161">
        <v>0</v>
      </c>
      <c r="E141" s="160"/>
      <c r="F141" s="160"/>
      <c r="G141" s="110"/>
      <c r="H141" s="110"/>
      <c r="I141" s="110"/>
    </row>
    <row r="142" spans="2:9" s="108" customFormat="1" x14ac:dyDescent="0.2">
      <c r="B142" s="110"/>
      <c r="C142" s="110"/>
      <c r="D142" s="110"/>
      <c r="E142" s="110"/>
      <c r="F142" s="110"/>
      <c r="G142" s="110"/>
      <c r="H142" s="110"/>
      <c r="I142" s="110"/>
    </row>
    <row r="143" spans="2:9" s="108" customFormat="1" x14ac:dyDescent="0.2">
      <c r="B143" s="111" t="s">
        <v>279</v>
      </c>
      <c r="C143" s="111"/>
      <c r="D143" s="111"/>
      <c r="E143" s="111"/>
      <c r="F143" s="111"/>
      <c r="G143" s="111"/>
      <c r="H143" s="111"/>
      <c r="I143" s="111"/>
    </row>
    <row r="144" spans="2:9" s="108" customFormat="1" ht="21" customHeight="1" x14ac:dyDescent="0.2">
      <c r="B144" s="164" t="s">
        <v>169</v>
      </c>
      <c r="C144" s="164" t="s">
        <v>170</v>
      </c>
      <c r="D144" s="164" t="s">
        <v>171</v>
      </c>
      <c r="E144" s="164" t="s">
        <v>266</v>
      </c>
      <c r="F144" s="164" t="s">
        <v>186</v>
      </c>
      <c r="G144" s="114"/>
      <c r="H144" s="114"/>
      <c r="I144" s="114"/>
    </row>
    <row r="145" spans="2:9" s="108" customFormat="1" x14ac:dyDescent="0.2">
      <c r="B145" s="159">
        <v>2159</v>
      </c>
      <c r="C145" s="160" t="s">
        <v>280</v>
      </c>
      <c r="D145" s="161">
        <v>0</v>
      </c>
      <c r="E145" s="160"/>
      <c r="F145" s="160"/>
      <c r="G145" s="110"/>
      <c r="H145" s="110"/>
      <c r="I145" s="110"/>
    </row>
    <row r="146" spans="2:9" s="108" customFormat="1" x14ac:dyDescent="0.2">
      <c r="B146" s="159">
        <v>2199</v>
      </c>
      <c r="C146" s="160" t="s">
        <v>281</v>
      </c>
      <c r="D146" s="161">
        <v>0</v>
      </c>
      <c r="E146" s="160"/>
      <c r="F146" s="160"/>
      <c r="G146" s="110"/>
      <c r="H146" s="110"/>
      <c r="I146" s="110"/>
    </row>
    <row r="147" spans="2:9" s="108" customFormat="1" x14ac:dyDescent="0.2">
      <c r="B147" s="159">
        <v>2240</v>
      </c>
      <c r="C147" s="160" t="s">
        <v>10</v>
      </c>
      <c r="D147" s="161">
        <f>SUM(D148:D150)</f>
        <v>0</v>
      </c>
      <c r="E147" s="160"/>
      <c r="F147" s="160"/>
      <c r="G147" s="110"/>
      <c r="H147" s="110"/>
      <c r="I147" s="110"/>
    </row>
    <row r="148" spans="2:9" s="108" customFormat="1" x14ac:dyDescent="0.2">
      <c r="B148" s="159">
        <v>2241</v>
      </c>
      <c r="C148" s="160" t="s">
        <v>282</v>
      </c>
      <c r="D148" s="161">
        <v>0</v>
      </c>
      <c r="E148" s="160"/>
      <c r="F148" s="160"/>
      <c r="G148" s="110"/>
      <c r="H148" s="110"/>
      <c r="I148" s="110"/>
    </row>
    <row r="149" spans="2:9" s="108" customFormat="1" x14ac:dyDescent="0.2">
      <c r="B149" s="159">
        <v>2242</v>
      </c>
      <c r="C149" s="160" t="s">
        <v>283</v>
      </c>
      <c r="D149" s="161">
        <v>0</v>
      </c>
      <c r="E149" s="160"/>
      <c r="F149" s="160"/>
      <c r="G149" s="110"/>
      <c r="H149" s="110"/>
      <c r="I149" s="110"/>
    </row>
    <row r="150" spans="2:9" s="108" customFormat="1" x14ac:dyDescent="0.2">
      <c r="B150" s="159">
        <v>2249</v>
      </c>
      <c r="C150" s="160" t="s">
        <v>284</v>
      </c>
      <c r="D150" s="161">
        <v>0</v>
      </c>
      <c r="E150" s="160"/>
      <c r="F150" s="160"/>
      <c r="G150" s="110"/>
      <c r="H150" s="110"/>
      <c r="I150" s="110"/>
    </row>
    <row r="151" spans="2:9" s="108" customFormat="1" x14ac:dyDescent="0.2">
      <c r="B151" s="110"/>
      <c r="C151" s="110"/>
      <c r="D151" s="110"/>
      <c r="E151" s="110"/>
      <c r="F151" s="110"/>
      <c r="G151" s="110"/>
      <c r="H151" s="110"/>
      <c r="I151" s="110"/>
    </row>
    <row r="152" spans="2:9" s="108" customFormat="1" x14ac:dyDescent="0.2">
      <c r="B152" s="110" t="s">
        <v>61</v>
      </c>
      <c r="C152" s="110"/>
      <c r="D152" s="110"/>
      <c r="E152" s="110"/>
      <c r="F152" s="110"/>
      <c r="G152" s="110"/>
      <c r="H152" s="110"/>
      <c r="I152" s="110"/>
    </row>
    <row r="153" spans="2:9" s="108" customFormat="1" x14ac:dyDescent="0.2">
      <c r="B153" s="110"/>
      <c r="C153" s="110"/>
      <c r="D153" s="110"/>
      <c r="E153" s="110"/>
      <c r="F153" s="110"/>
      <c r="G153" s="110"/>
      <c r="H153" s="110"/>
      <c r="I153" s="110"/>
    </row>
  </sheetData>
  <sheetProtection formatCells="0" formatColumns="0" formatRows="0" insertColumns="0" insertRows="0" insertHyperlinks="0" deleteColumns="0" deleteRows="0" sort="0" autoFilter="0" pivotTables="0"/>
  <mergeCells count="3">
    <mergeCell ref="B2:G2"/>
    <mergeCell ref="B3:G3"/>
    <mergeCell ref="B4:G4"/>
  </mergeCells>
  <pageMargins left="0.7" right="0.7" top="0.75" bottom="0.75" header="0.3" footer="0.3"/>
  <pageSetup orientation="portrait" r:id="rId1"/>
  <ignoredErrors>
    <ignoredError sqref="E12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6860-7665-465F-BB66-74D216239BAB}">
  <sheetPr>
    <tabColor theme="8" tint="-0.249977111117893"/>
  </sheetPr>
  <dimension ref="B2:F248"/>
  <sheetViews>
    <sheetView showGridLines="0" topLeftCell="A123" zoomScaleNormal="100" workbookViewId="0">
      <selection activeCell="B135" sqref="B135:F223"/>
    </sheetView>
  </sheetViews>
  <sheetFormatPr baseColWidth="10" defaultColWidth="10.6640625" defaultRowHeight="12.75" x14ac:dyDescent="0.2"/>
  <cols>
    <col min="1" max="1" width="10.6640625" style="33"/>
    <col min="2" max="2" width="11.6640625" style="32" customWidth="1"/>
    <col min="3" max="3" width="96.83203125" style="32" customWidth="1"/>
    <col min="4" max="4" width="13" style="32" customWidth="1"/>
    <col min="5" max="5" width="16.33203125" style="32" customWidth="1"/>
    <col min="6" max="6" width="14.1640625" style="32" customWidth="1"/>
    <col min="7" max="234" width="10.6640625" style="33"/>
    <col min="235" max="235" width="11.6640625" style="33" customWidth="1"/>
    <col min="236" max="236" width="96.83203125" style="33" customWidth="1"/>
    <col min="237" max="238" width="18.33203125" style="33" customWidth="1"/>
    <col min="239" max="239" width="19.5" style="33" customWidth="1"/>
    <col min="240" max="240" width="12.5" style="33" customWidth="1"/>
    <col min="241" max="490" width="10.6640625" style="33"/>
    <col min="491" max="491" width="11.6640625" style="33" customWidth="1"/>
    <col min="492" max="492" width="96.83203125" style="33" customWidth="1"/>
    <col min="493" max="494" width="18.33203125" style="33" customWidth="1"/>
    <col min="495" max="495" width="19.5" style="33" customWidth="1"/>
    <col min="496" max="496" width="12.5" style="33" customWidth="1"/>
    <col min="497" max="746" width="10.6640625" style="33"/>
    <col min="747" max="747" width="11.6640625" style="33" customWidth="1"/>
    <col min="748" max="748" width="96.83203125" style="33" customWidth="1"/>
    <col min="749" max="750" width="18.33203125" style="33" customWidth="1"/>
    <col min="751" max="751" width="19.5" style="33" customWidth="1"/>
    <col min="752" max="752" width="12.5" style="33" customWidth="1"/>
    <col min="753" max="1002" width="10.6640625" style="33"/>
    <col min="1003" max="1003" width="11.6640625" style="33" customWidth="1"/>
    <col min="1004" max="1004" width="96.83203125" style="33" customWidth="1"/>
    <col min="1005" max="1006" width="18.33203125" style="33" customWidth="1"/>
    <col min="1007" max="1007" width="19.5" style="33" customWidth="1"/>
    <col min="1008" max="1008" width="12.5" style="33" customWidth="1"/>
    <col min="1009" max="1258" width="10.6640625" style="33"/>
    <col min="1259" max="1259" width="11.6640625" style="33" customWidth="1"/>
    <col min="1260" max="1260" width="96.83203125" style="33" customWidth="1"/>
    <col min="1261" max="1262" width="18.33203125" style="33" customWidth="1"/>
    <col min="1263" max="1263" width="19.5" style="33" customWidth="1"/>
    <col min="1264" max="1264" width="12.5" style="33" customWidth="1"/>
    <col min="1265" max="1514" width="10.6640625" style="33"/>
    <col min="1515" max="1515" width="11.6640625" style="33" customWidth="1"/>
    <col min="1516" max="1516" width="96.83203125" style="33" customWidth="1"/>
    <col min="1517" max="1518" width="18.33203125" style="33" customWidth="1"/>
    <col min="1519" max="1519" width="19.5" style="33" customWidth="1"/>
    <col min="1520" max="1520" width="12.5" style="33" customWidth="1"/>
    <col min="1521" max="1770" width="10.6640625" style="33"/>
    <col min="1771" max="1771" width="11.6640625" style="33" customWidth="1"/>
    <col min="1772" max="1772" width="96.83203125" style="33" customWidth="1"/>
    <col min="1773" max="1774" width="18.33203125" style="33" customWidth="1"/>
    <col min="1775" max="1775" width="19.5" style="33" customWidth="1"/>
    <col min="1776" max="1776" width="12.5" style="33" customWidth="1"/>
    <col min="1777" max="2026" width="10.6640625" style="33"/>
    <col min="2027" max="2027" width="11.6640625" style="33" customWidth="1"/>
    <col min="2028" max="2028" width="96.83203125" style="33" customWidth="1"/>
    <col min="2029" max="2030" width="18.33203125" style="33" customWidth="1"/>
    <col min="2031" max="2031" width="19.5" style="33" customWidth="1"/>
    <col min="2032" max="2032" width="12.5" style="33" customWidth="1"/>
    <col min="2033" max="2282" width="10.6640625" style="33"/>
    <col min="2283" max="2283" width="11.6640625" style="33" customWidth="1"/>
    <col min="2284" max="2284" width="96.83203125" style="33" customWidth="1"/>
    <col min="2285" max="2286" width="18.33203125" style="33" customWidth="1"/>
    <col min="2287" max="2287" width="19.5" style="33" customWidth="1"/>
    <col min="2288" max="2288" width="12.5" style="33" customWidth="1"/>
    <col min="2289" max="2538" width="10.6640625" style="33"/>
    <col min="2539" max="2539" width="11.6640625" style="33" customWidth="1"/>
    <col min="2540" max="2540" width="96.83203125" style="33" customWidth="1"/>
    <col min="2541" max="2542" width="18.33203125" style="33" customWidth="1"/>
    <col min="2543" max="2543" width="19.5" style="33" customWidth="1"/>
    <col min="2544" max="2544" width="12.5" style="33" customWidth="1"/>
    <col min="2545" max="2794" width="10.6640625" style="33"/>
    <col min="2795" max="2795" width="11.6640625" style="33" customWidth="1"/>
    <col min="2796" max="2796" width="96.83203125" style="33" customWidth="1"/>
    <col min="2797" max="2798" width="18.33203125" style="33" customWidth="1"/>
    <col min="2799" max="2799" width="19.5" style="33" customWidth="1"/>
    <col min="2800" max="2800" width="12.5" style="33" customWidth="1"/>
    <col min="2801" max="3050" width="10.6640625" style="33"/>
    <col min="3051" max="3051" width="11.6640625" style="33" customWidth="1"/>
    <col min="3052" max="3052" width="96.83203125" style="33" customWidth="1"/>
    <col min="3053" max="3054" width="18.33203125" style="33" customWidth="1"/>
    <col min="3055" max="3055" width="19.5" style="33" customWidth="1"/>
    <col min="3056" max="3056" width="12.5" style="33" customWidth="1"/>
    <col min="3057" max="3306" width="10.6640625" style="33"/>
    <col min="3307" max="3307" width="11.6640625" style="33" customWidth="1"/>
    <col min="3308" max="3308" width="96.83203125" style="33" customWidth="1"/>
    <col min="3309" max="3310" width="18.33203125" style="33" customWidth="1"/>
    <col min="3311" max="3311" width="19.5" style="33" customWidth="1"/>
    <col min="3312" max="3312" width="12.5" style="33" customWidth="1"/>
    <col min="3313" max="3562" width="10.6640625" style="33"/>
    <col min="3563" max="3563" width="11.6640625" style="33" customWidth="1"/>
    <col min="3564" max="3564" width="96.83203125" style="33" customWidth="1"/>
    <col min="3565" max="3566" width="18.33203125" style="33" customWidth="1"/>
    <col min="3567" max="3567" width="19.5" style="33" customWidth="1"/>
    <col min="3568" max="3568" width="12.5" style="33" customWidth="1"/>
    <col min="3569" max="3818" width="10.6640625" style="33"/>
    <col min="3819" max="3819" width="11.6640625" style="33" customWidth="1"/>
    <col min="3820" max="3820" width="96.83203125" style="33" customWidth="1"/>
    <col min="3821" max="3822" width="18.33203125" style="33" customWidth="1"/>
    <col min="3823" max="3823" width="19.5" style="33" customWidth="1"/>
    <col min="3824" max="3824" width="12.5" style="33" customWidth="1"/>
    <col min="3825" max="4074" width="10.6640625" style="33"/>
    <col min="4075" max="4075" width="11.6640625" style="33" customWidth="1"/>
    <col min="4076" max="4076" width="96.83203125" style="33" customWidth="1"/>
    <col min="4077" max="4078" width="18.33203125" style="33" customWidth="1"/>
    <col min="4079" max="4079" width="19.5" style="33" customWidth="1"/>
    <col min="4080" max="4080" width="12.5" style="33" customWidth="1"/>
    <col min="4081" max="4330" width="10.6640625" style="33"/>
    <col min="4331" max="4331" width="11.6640625" style="33" customWidth="1"/>
    <col min="4332" max="4332" width="96.83203125" style="33" customWidth="1"/>
    <col min="4333" max="4334" width="18.33203125" style="33" customWidth="1"/>
    <col min="4335" max="4335" width="19.5" style="33" customWidth="1"/>
    <col min="4336" max="4336" width="12.5" style="33" customWidth="1"/>
    <col min="4337" max="4586" width="10.6640625" style="33"/>
    <col min="4587" max="4587" width="11.6640625" style="33" customWidth="1"/>
    <col min="4588" max="4588" width="96.83203125" style="33" customWidth="1"/>
    <col min="4589" max="4590" width="18.33203125" style="33" customWidth="1"/>
    <col min="4591" max="4591" width="19.5" style="33" customWidth="1"/>
    <col min="4592" max="4592" width="12.5" style="33" customWidth="1"/>
    <col min="4593" max="4842" width="10.6640625" style="33"/>
    <col min="4843" max="4843" width="11.6640625" style="33" customWidth="1"/>
    <col min="4844" max="4844" width="96.83203125" style="33" customWidth="1"/>
    <col min="4845" max="4846" width="18.33203125" style="33" customWidth="1"/>
    <col min="4847" max="4847" width="19.5" style="33" customWidth="1"/>
    <col min="4848" max="4848" width="12.5" style="33" customWidth="1"/>
    <col min="4849" max="5098" width="10.6640625" style="33"/>
    <col min="5099" max="5099" width="11.6640625" style="33" customWidth="1"/>
    <col min="5100" max="5100" width="96.83203125" style="33" customWidth="1"/>
    <col min="5101" max="5102" width="18.33203125" style="33" customWidth="1"/>
    <col min="5103" max="5103" width="19.5" style="33" customWidth="1"/>
    <col min="5104" max="5104" width="12.5" style="33" customWidth="1"/>
    <col min="5105" max="5354" width="10.6640625" style="33"/>
    <col min="5355" max="5355" width="11.6640625" style="33" customWidth="1"/>
    <col min="5356" max="5356" width="96.83203125" style="33" customWidth="1"/>
    <col min="5357" max="5358" width="18.33203125" style="33" customWidth="1"/>
    <col min="5359" max="5359" width="19.5" style="33" customWidth="1"/>
    <col min="5360" max="5360" width="12.5" style="33" customWidth="1"/>
    <col min="5361" max="5610" width="10.6640625" style="33"/>
    <col min="5611" max="5611" width="11.6640625" style="33" customWidth="1"/>
    <col min="5612" max="5612" width="96.83203125" style="33" customWidth="1"/>
    <col min="5613" max="5614" width="18.33203125" style="33" customWidth="1"/>
    <col min="5615" max="5615" width="19.5" style="33" customWidth="1"/>
    <col min="5616" max="5616" width="12.5" style="33" customWidth="1"/>
    <col min="5617" max="5866" width="10.6640625" style="33"/>
    <col min="5867" max="5867" width="11.6640625" style="33" customWidth="1"/>
    <col min="5868" max="5868" width="96.83203125" style="33" customWidth="1"/>
    <col min="5869" max="5870" width="18.33203125" style="33" customWidth="1"/>
    <col min="5871" max="5871" width="19.5" style="33" customWidth="1"/>
    <col min="5872" max="5872" width="12.5" style="33" customWidth="1"/>
    <col min="5873" max="6122" width="10.6640625" style="33"/>
    <col min="6123" max="6123" width="11.6640625" style="33" customWidth="1"/>
    <col min="6124" max="6124" width="96.83203125" style="33" customWidth="1"/>
    <col min="6125" max="6126" width="18.33203125" style="33" customWidth="1"/>
    <col min="6127" max="6127" width="19.5" style="33" customWidth="1"/>
    <col min="6128" max="6128" width="12.5" style="33" customWidth="1"/>
    <col min="6129" max="6378" width="10.6640625" style="33"/>
    <col min="6379" max="6379" width="11.6640625" style="33" customWidth="1"/>
    <col min="6380" max="6380" width="96.83203125" style="33" customWidth="1"/>
    <col min="6381" max="6382" width="18.33203125" style="33" customWidth="1"/>
    <col min="6383" max="6383" width="19.5" style="33" customWidth="1"/>
    <col min="6384" max="6384" width="12.5" style="33" customWidth="1"/>
    <col min="6385" max="6634" width="10.6640625" style="33"/>
    <col min="6635" max="6635" width="11.6640625" style="33" customWidth="1"/>
    <col min="6636" max="6636" width="96.83203125" style="33" customWidth="1"/>
    <col min="6637" max="6638" width="18.33203125" style="33" customWidth="1"/>
    <col min="6639" max="6639" width="19.5" style="33" customWidth="1"/>
    <col min="6640" max="6640" width="12.5" style="33" customWidth="1"/>
    <col min="6641" max="6890" width="10.6640625" style="33"/>
    <col min="6891" max="6891" width="11.6640625" style="33" customWidth="1"/>
    <col min="6892" max="6892" width="96.83203125" style="33" customWidth="1"/>
    <col min="6893" max="6894" width="18.33203125" style="33" customWidth="1"/>
    <col min="6895" max="6895" width="19.5" style="33" customWidth="1"/>
    <col min="6896" max="6896" width="12.5" style="33" customWidth="1"/>
    <col min="6897" max="7146" width="10.6640625" style="33"/>
    <col min="7147" max="7147" width="11.6640625" style="33" customWidth="1"/>
    <col min="7148" max="7148" width="96.83203125" style="33" customWidth="1"/>
    <col min="7149" max="7150" width="18.33203125" style="33" customWidth="1"/>
    <col min="7151" max="7151" width="19.5" style="33" customWidth="1"/>
    <col min="7152" max="7152" width="12.5" style="33" customWidth="1"/>
    <col min="7153" max="7402" width="10.6640625" style="33"/>
    <col min="7403" max="7403" width="11.6640625" style="33" customWidth="1"/>
    <col min="7404" max="7404" width="96.83203125" style="33" customWidth="1"/>
    <col min="7405" max="7406" width="18.33203125" style="33" customWidth="1"/>
    <col min="7407" max="7407" width="19.5" style="33" customWidth="1"/>
    <col min="7408" max="7408" width="12.5" style="33" customWidth="1"/>
    <col min="7409" max="7658" width="10.6640625" style="33"/>
    <col min="7659" max="7659" width="11.6640625" style="33" customWidth="1"/>
    <col min="7660" max="7660" width="96.83203125" style="33" customWidth="1"/>
    <col min="7661" max="7662" width="18.33203125" style="33" customWidth="1"/>
    <col min="7663" max="7663" width="19.5" style="33" customWidth="1"/>
    <col min="7664" max="7664" width="12.5" style="33" customWidth="1"/>
    <col min="7665" max="7914" width="10.6640625" style="33"/>
    <col min="7915" max="7915" width="11.6640625" style="33" customWidth="1"/>
    <col min="7916" max="7916" width="96.83203125" style="33" customWidth="1"/>
    <col min="7917" max="7918" width="18.33203125" style="33" customWidth="1"/>
    <col min="7919" max="7919" width="19.5" style="33" customWidth="1"/>
    <col min="7920" max="7920" width="12.5" style="33" customWidth="1"/>
    <col min="7921" max="8170" width="10.6640625" style="33"/>
    <col min="8171" max="8171" width="11.6640625" style="33" customWidth="1"/>
    <col min="8172" max="8172" width="96.83203125" style="33" customWidth="1"/>
    <col min="8173" max="8174" width="18.33203125" style="33" customWidth="1"/>
    <col min="8175" max="8175" width="19.5" style="33" customWidth="1"/>
    <col min="8176" max="8176" width="12.5" style="33" customWidth="1"/>
    <col min="8177" max="8426" width="10.6640625" style="33"/>
    <col min="8427" max="8427" width="11.6640625" style="33" customWidth="1"/>
    <col min="8428" max="8428" width="96.83203125" style="33" customWidth="1"/>
    <col min="8429" max="8430" width="18.33203125" style="33" customWidth="1"/>
    <col min="8431" max="8431" width="19.5" style="33" customWidth="1"/>
    <col min="8432" max="8432" width="12.5" style="33" customWidth="1"/>
    <col min="8433" max="8682" width="10.6640625" style="33"/>
    <col min="8683" max="8683" width="11.6640625" style="33" customWidth="1"/>
    <col min="8684" max="8684" width="96.83203125" style="33" customWidth="1"/>
    <col min="8685" max="8686" width="18.33203125" style="33" customWidth="1"/>
    <col min="8687" max="8687" width="19.5" style="33" customWidth="1"/>
    <col min="8688" max="8688" width="12.5" style="33" customWidth="1"/>
    <col min="8689" max="8938" width="10.6640625" style="33"/>
    <col min="8939" max="8939" width="11.6640625" style="33" customWidth="1"/>
    <col min="8940" max="8940" width="96.83203125" style="33" customWidth="1"/>
    <col min="8941" max="8942" width="18.33203125" style="33" customWidth="1"/>
    <col min="8943" max="8943" width="19.5" style="33" customWidth="1"/>
    <col min="8944" max="8944" width="12.5" style="33" customWidth="1"/>
    <col min="8945" max="9194" width="10.6640625" style="33"/>
    <col min="9195" max="9195" width="11.6640625" style="33" customWidth="1"/>
    <col min="9196" max="9196" width="96.83203125" style="33" customWidth="1"/>
    <col min="9197" max="9198" width="18.33203125" style="33" customWidth="1"/>
    <col min="9199" max="9199" width="19.5" style="33" customWidth="1"/>
    <col min="9200" max="9200" width="12.5" style="33" customWidth="1"/>
    <col min="9201" max="9450" width="10.6640625" style="33"/>
    <col min="9451" max="9451" width="11.6640625" style="33" customWidth="1"/>
    <col min="9452" max="9452" width="96.83203125" style="33" customWidth="1"/>
    <col min="9453" max="9454" width="18.33203125" style="33" customWidth="1"/>
    <col min="9455" max="9455" width="19.5" style="33" customWidth="1"/>
    <col min="9456" max="9456" width="12.5" style="33" customWidth="1"/>
    <col min="9457" max="9706" width="10.6640625" style="33"/>
    <col min="9707" max="9707" width="11.6640625" style="33" customWidth="1"/>
    <col min="9708" max="9708" width="96.83203125" style="33" customWidth="1"/>
    <col min="9709" max="9710" width="18.33203125" style="33" customWidth="1"/>
    <col min="9711" max="9711" width="19.5" style="33" customWidth="1"/>
    <col min="9712" max="9712" width="12.5" style="33" customWidth="1"/>
    <col min="9713" max="9962" width="10.6640625" style="33"/>
    <col min="9963" max="9963" width="11.6640625" style="33" customWidth="1"/>
    <col min="9964" max="9964" width="96.83203125" style="33" customWidth="1"/>
    <col min="9965" max="9966" width="18.33203125" style="33" customWidth="1"/>
    <col min="9967" max="9967" width="19.5" style="33" customWidth="1"/>
    <col min="9968" max="9968" width="12.5" style="33" customWidth="1"/>
    <col min="9969" max="10218" width="10.6640625" style="33"/>
    <col min="10219" max="10219" width="11.6640625" style="33" customWidth="1"/>
    <col min="10220" max="10220" width="96.83203125" style="33" customWidth="1"/>
    <col min="10221" max="10222" width="18.33203125" style="33" customWidth="1"/>
    <col min="10223" max="10223" width="19.5" style="33" customWidth="1"/>
    <col min="10224" max="10224" width="12.5" style="33" customWidth="1"/>
    <col min="10225" max="10474" width="10.6640625" style="33"/>
    <col min="10475" max="10475" width="11.6640625" style="33" customWidth="1"/>
    <col min="10476" max="10476" width="96.83203125" style="33" customWidth="1"/>
    <col min="10477" max="10478" width="18.33203125" style="33" customWidth="1"/>
    <col min="10479" max="10479" width="19.5" style="33" customWidth="1"/>
    <col min="10480" max="10480" width="12.5" style="33" customWidth="1"/>
    <col min="10481" max="10730" width="10.6640625" style="33"/>
    <col min="10731" max="10731" width="11.6640625" style="33" customWidth="1"/>
    <col min="10732" max="10732" width="96.83203125" style="33" customWidth="1"/>
    <col min="10733" max="10734" width="18.33203125" style="33" customWidth="1"/>
    <col min="10735" max="10735" width="19.5" style="33" customWidth="1"/>
    <col min="10736" max="10736" width="12.5" style="33" customWidth="1"/>
    <col min="10737" max="10986" width="10.6640625" style="33"/>
    <col min="10987" max="10987" width="11.6640625" style="33" customWidth="1"/>
    <col min="10988" max="10988" width="96.83203125" style="33" customWidth="1"/>
    <col min="10989" max="10990" width="18.33203125" style="33" customWidth="1"/>
    <col min="10991" max="10991" width="19.5" style="33" customWidth="1"/>
    <col min="10992" max="10992" width="12.5" style="33" customWidth="1"/>
    <col min="10993" max="11242" width="10.6640625" style="33"/>
    <col min="11243" max="11243" width="11.6640625" style="33" customWidth="1"/>
    <col min="11244" max="11244" width="96.83203125" style="33" customWidth="1"/>
    <col min="11245" max="11246" width="18.33203125" style="33" customWidth="1"/>
    <col min="11247" max="11247" width="19.5" style="33" customWidth="1"/>
    <col min="11248" max="11248" width="12.5" style="33" customWidth="1"/>
    <col min="11249" max="11498" width="10.6640625" style="33"/>
    <col min="11499" max="11499" width="11.6640625" style="33" customWidth="1"/>
    <col min="11500" max="11500" width="96.83203125" style="33" customWidth="1"/>
    <col min="11501" max="11502" width="18.33203125" style="33" customWidth="1"/>
    <col min="11503" max="11503" width="19.5" style="33" customWidth="1"/>
    <col min="11504" max="11504" width="12.5" style="33" customWidth="1"/>
    <col min="11505" max="11754" width="10.6640625" style="33"/>
    <col min="11755" max="11755" width="11.6640625" style="33" customWidth="1"/>
    <col min="11756" max="11756" width="96.83203125" style="33" customWidth="1"/>
    <col min="11757" max="11758" width="18.33203125" style="33" customWidth="1"/>
    <col min="11759" max="11759" width="19.5" style="33" customWidth="1"/>
    <col min="11760" max="11760" width="12.5" style="33" customWidth="1"/>
    <col min="11761" max="12010" width="10.6640625" style="33"/>
    <col min="12011" max="12011" width="11.6640625" style="33" customWidth="1"/>
    <col min="12012" max="12012" width="96.83203125" style="33" customWidth="1"/>
    <col min="12013" max="12014" width="18.33203125" style="33" customWidth="1"/>
    <col min="12015" max="12015" width="19.5" style="33" customWidth="1"/>
    <col min="12016" max="12016" width="12.5" style="33" customWidth="1"/>
    <col min="12017" max="12266" width="10.6640625" style="33"/>
    <col min="12267" max="12267" width="11.6640625" style="33" customWidth="1"/>
    <col min="12268" max="12268" width="96.83203125" style="33" customWidth="1"/>
    <col min="12269" max="12270" width="18.33203125" style="33" customWidth="1"/>
    <col min="12271" max="12271" width="19.5" style="33" customWidth="1"/>
    <col min="12272" max="12272" width="12.5" style="33" customWidth="1"/>
    <col min="12273" max="12522" width="10.6640625" style="33"/>
    <col min="12523" max="12523" width="11.6640625" style="33" customWidth="1"/>
    <col min="12524" max="12524" width="96.83203125" style="33" customWidth="1"/>
    <col min="12525" max="12526" width="18.33203125" style="33" customWidth="1"/>
    <col min="12527" max="12527" width="19.5" style="33" customWidth="1"/>
    <col min="12528" max="12528" width="12.5" style="33" customWidth="1"/>
    <col min="12529" max="12778" width="10.6640625" style="33"/>
    <col min="12779" max="12779" width="11.6640625" style="33" customWidth="1"/>
    <col min="12780" max="12780" width="96.83203125" style="33" customWidth="1"/>
    <col min="12781" max="12782" width="18.33203125" style="33" customWidth="1"/>
    <col min="12783" max="12783" width="19.5" style="33" customWidth="1"/>
    <col min="12784" max="12784" width="12.5" style="33" customWidth="1"/>
    <col min="12785" max="13034" width="10.6640625" style="33"/>
    <col min="13035" max="13035" width="11.6640625" style="33" customWidth="1"/>
    <col min="13036" max="13036" width="96.83203125" style="33" customWidth="1"/>
    <col min="13037" max="13038" width="18.33203125" style="33" customWidth="1"/>
    <col min="13039" max="13039" width="19.5" style="33" customWidth="1"/>
    <col min="13040" max="13040" width="12.5" style="33" customWidth="1"/>
    <col min="13041" max="13290" width="10.6640625" style="33"/>
    <col min="13291" max="13291" width="11.6640625" style="33" customWidth="1"/>
    <col min="13292" max="13292" width="96.83203125" style="33" customWidth="1"/>
    <col min="13293" max="13294" width="18.33203125" style="33" customWidth="1"/>
    <col min="13295" max="13295" width="19.5" style="33" customWidth="1"/>
    <col min="13296" max="13296" width="12.5" style="33" customWidth="1"/>
    <col min="13297" max="13546" width="10.6640625" style="33"/>
    <col min="13547" max="13547" width="11.6640625" style="33" customWidth="1"/>
    <col min="13548" max="13548" width="96.83203125" style="33" customWidth="1"/>
    <col min="13549" max="13550" width="18.33203125" style="33" customWidth="1"/>
    <col min="13551" max="13551" width="19.5" style="33" customWidth="1"/>
    <col min="13552" max="13552" width="12.5" style="33" customWidth="1"/>
    <col min="13553" max="13802" width="10.6640625" style="33"/>
    <col min="13803" max="13803" width="11.6640625" style="33" customWidth="1"/>
    <col min="13804" max="13804" width="96.83203125" style="33" customWidth="1"/>
    <col min="13805" max="13806" width="18.33203125" style="33" customWidth="1"/>
    <col min="13807" max="13807" width="19.5" style="33" customWidth="1"/>
    <col min="13808" max="13808" width="12.5" style="33" customWidth="1"/>
    <col min="13809" max="14058" width="10.6640625" style="33"/>
    <col min="14059" max="14059" width="11.6640625" style="33" customWidth="1"/>
    <col min="14060" max="14060" width="96.83203125" style="33" customWidth="1"/>
    <col min="14061" max="14062" width="18.33203125" style="33" customWidth="1"/>
    <col min="14063" max="14063" width="19.5" style="33" customWidth="1"/>
    <col min="14064" max="14064" width="12.5" style="33" customWidth="1"/>
    <col min="14065" max="14314" width="10.6640625" style="33"/>
    <col min="14315" max="14315" width="11.6640625" style="33" customWidth="1"/>
    <col min="14316" max="14316" width="96.83203125" style="33" customWidth="1"/>
    <col min="14317" max="14318" width="18.33203125" style="33" customWidth="1"/>
    <col min="14319" max="14319" width="19.5" style="33" customWidth="1"/>
    <col min="14320" max="14320" width="12.5" style="33" customWidth="1"/>
    <col min="14321" max="14570" width="10.6640625" style="33"/>
    <col min="14571" max="14571" width="11.6640625" style="33" customWidth="1"/>
    <col min="14572" max="14572" width="96.83203125" style="33" customWidth="1"/>
    <col min="14573" max="14574" width="18.33203125" style="33" customWidth="1"/>
    <col min="14575" max="14575" width="19.5" style="33" customWidth="1"/>
    <col min="14576" max="14576" width="12.5" style="33" customWidth="1"/>
    <col min="14577" max="14826" width="10.6640625" style="33"/>
    <col min="14827" max="14827" width="11.6640625" style="33" customWidth="1"/>
    <col min="14828" max="14828" width="96.83203125" style="33" customWidth="1"/>
    <col min="14829" max="14830" width="18.33203125" style="33" customWidth="1"/>
    <col min="14831" max="14831" width="19.5" style="33" customWidth="1"/>
    <col min="14832" max="14832" width="12.5" style="33" customWidth="1"/>
    <col min="14833" max="15082" width="10.6640625" style="33"/>
    <col min="15083" max="15083" width="11.6640625" style="33" customWidth="1"/>
    <col min="15084" max="15084" width="96.83203125" style="33" customWidth="1"/>
    <col min="15085" max="15086" width="18.33203125" style="33" customWidth="1"/>
    <col min="15087" max="15087" width="19.5" style="33" customWidth="1"/>
    <col min="15088" max="15088" width="12.5" style="33" customWidth="1"/>
    <col min="15089" max="15338" width="10.6640625" style="33"/>
    <col min="15339" max="15339" width="11.6640625" style="33" customWidth="1"/>
    <col min="15340" max="15340" width="96.83203125" style="33" customWidth="1"/>
    <col min="15341" max="15342" width="18.33203125" style="33" customWidth="1"/>
    <col min="15343" max="15343" width="19.5" style="33" customWidth="1"/>
    <col min="15344" max="15344" width="12.5" style="33" customWidth="1"/>
    <col min="15345" max="15594" width="10.6640625" style="33"/>
    <col min="15595" max="15595" width="11.6640625" style="33" customWidth="1"/>
    <col min="15596" max="15596" width="96.83203125" style="33" customWidth="1"/>
    <col min="15597" max="15598" width="18.33203125" style="33" customWidth="1"/>
    <col min="15599" max="15599" width="19.5" style="33" customWidth="1"/>
    <col min="15600" max="15600" width="12.5" style="33" customWidth="1"/>
    <col min="15601" max="15850" width="10.6640625" style="33"/>
    <col min="15851" max="15851" width="11.6640625" style="33" customWidth="1"/>
    <col min="15852" max="15852" width="96.83203125" style="33" customWidth="1"/>
    <col min="15853" max="15854" width="18.33203125" style="33" customWidth="1"/>
    <col min="15855" max="15855" width="19.5" style="33" customWidth="1"/>
    <col min="15856" max="15856" width="12.5" style="33" customWidth="1"/>
    <col min="15857" max="16106" width="10.6640625" style="33"/>
    <col min="16107" max="16107" width="11.6640625" style="33" customWidth="1"/>
    <col min="16108" max="16108" width="96.83203125" style="33" customWidth="1"/>
    <col min="16109" max="16110" width="18.33203125" style="33" customWidth="1"/>
    <col min="16111" max="16111" width="19.5" style="33" customWidth="1"/>
    <col min="16112" max="16112" width="12.5" style="33" customWidth="1"/>
    <col min="16113" max="16384" width="10.6640625" style="33"/>
  </cols>
  <sheetData>
    <row r="2" spans="2:6" s="37" customFormat="1" ht="18.95" customHeight="1" x14ac:dyDescent="0.2">
      <c r="B2" s="127" t="s">
        <v>565</v>
      </c>
      <c r="C2" s="127"/>
      <c r="D2" s="127"/>
      <c r="E2" s="27" t="s">
        <v>103</v>
      </c>
      <c r="F2" s="28">
        <v>2022</v>
      </c>
    </row>
    <row r="3" spans="2:6" s="29" customFormat="1" ht="18.95" customHeight="1" x14ac:dyDescent="0.2">
      <c r="B3" s="127" t="s">
        <v>285</v>
      </c>
      <c r="C3" s="127"/>
      <c r="D3" s="127"/>
      <c r="E3" s="27" t="s">
        <v>105</v>
      </c>
      <c r="F3" s="28" t="s">
        <v>567</v>
      </c>
    </row>
    <row r="4" spans="2:6" s="29" customFormat="1" ht="18.95" customHeight="1" x14ac:dyDescent="0.2">
      <c r="B4" s="127" t="s">
        <v>562</v>
      </c>
      <c r="C4" s="127"/>
      <c r="D4" s="127"/>
      <c r="E4" s="27" t="s">
        <v>106</v>
      </c>
      <c r="F4" s="28">
        <v>4</v>
      </c>
    </row>
    <row r="5" spans="2:6" x14ac:dyDescent="0.2">
      <c r="B5" s="30" t="s">
        <v>167</v>
      </c>
      <c r="C5" s="31"/>
      <c r="D5" s="31"/>
      <c r="E5" s="31"/>
      <c r="F5" s="31"/>
    </row>
    <row r="6" spans="2:6" x14ac:dyDescent="0.2">
      <c r="F6" s="33"/>
    </row>
    <row r="7" spans="2:6" x14ac:dyDescent="0.2">
      <c r="B7" s="38" t="s">
        <v>286</v>
      </c>
      <c r="C7" s="38"/>
      <c r="D7" s="38"/>
      <c r="E7" s="38"/>
      <c r="F7" s="33"/>
    </row>
    <row r="8" spans="2:6" ht="25.5" x14ac:dyDescent="0.2">
      <c r="B8" s="39" t="s">
        <v>169</v>
      </c>
      <c r="C8" s="39" t="s">
        <v>170</v>
      </c>
      <c r="D8" s="39" t="s">
        <v>171</v>
      </c>
      <c r="E8" s="40" t="s">
        <v>287</v>
      </c>
      <c r="F8" s="33"/>
    </row>
    <row r="9" spans="2:6" x14ac:dyDescent="0.2">
      <c r="B9" s="165">
        <v>4100</v>
      </c>
      <c r="C9" s="166" t="s">
        <v>141</v>
      </c>
      <c r="D9" s="167">
        <f>SUM(D10+D20+D26+D29+D35+D38+D47)</f>
        <v>1019424.07</v>
      </c>
      <c r="E9" s="168"/>
      <c r="F9" s="33"/>
    </row>
    <row r="10" spans="2:6" x14ac:dyDescent="0.2">
      <c r="B10" s="165">
        <v>4110</v>
      </c>
      <c r="C10" s="166" t="s">
        <v>21</v>
      </c>
      <c r="D10" s="167">
        <f>SUM(D11:D19)</f>
        <v>0</v>
      </c>
      <c r="E10" s="168"/>
      <c r="F10" s="33"/>
    </row>
    <row r="11" spans="2:6" x14ac:dyDescent="0.2">
      <c r="B11" s="165">
        <v>4111</v>
      </c>
      <c r="C11" s="166" t="s">
        <v>288</v>
      </c>
      <c r="D11" s="167">
        <v>0</v>
      </c>
      <c r="E11" s="168"/>
      <c r="F11" s="43"/>
    </row>
    <row r="12" spans="2:6" x14ac:dyDescent="0.2">
      <c r="B12" s="165">
        <v>4112</v>
      </c>
      <c r="C12" s="166" t="s">
        <v>289</v>
      </c>
      <c r="D12" s="167">
        <v>0</v>
      </c>
      <c r="E12" s="168"/>
      <c r="F12" s="43"/>
    </row>
    <row r="13" spans="2:6" x14ac:dyDescent="0.2">
      <c r="B13" s="165">
        <v>4113</v>
      </c>
      <c r="C13" s="166" t="s">
        <v>290</v>
      </c>
      <c r="D13" s="167">
        <v>0</v>
      </c>
      <c r="E13" s="168"/>
      <c r="F13" s="43"/>
    </row>
    <row r="14" spans="2:6" x14ac:dyDescent="0.2">
      <c r="B14" s="165">
        <v>4114</v>
      </c>
      <c r="C14" s="166" t="s">
        <v>291</v>
      </c>
      <c r="D14" s="167">
        <v>0</v>
      </c>
      <c r="E14" s="168"/>
      <c r="F14" s="43"/>
    </row>
    <row r="15" spans="2:6" x14ac:dyDescent="0.2">
      <c r="B15" s="165">
        <v>4115</v>
      </c>
      <c r="C15" s="166" t="s">
        <v>292</v>
      </c>
      <c r="D15" s="167">
        <v>0</v>
      </c>
      <c r="E15" s="168"/>
      <c r="F15" s="43"/>
    </row>
    <row r="16" spans="2:6" x14ac:dyDescent="0.2">
      <c r="B16" s="165">
        <v>4116</v>
      </c>
      <c r="C16" s="166" t="s">
        <v>293</v>
      </c>
      <c r="D16" s="167">
        <v>0</v>
      </c>
      <c r="E16" s="168"/>
      <c r="F16" s="43"/>
    </row>
    <row r="17" spans="2:6" x14ac:dyDescent="0.2">
      <c r="B17" s="165">
        <v>4117</v>
      </c>
      <c r="C17" s="166" t="s">
        <v>294</v>
      </c>
      <c r="D17" s="167">
        <v>0</v>
      </c>
      <c r="E17" s="168"/>
      <c r="F17" s="43"/>
    </row>
    <row r="18" spans="2:6" ht="25.5" x14ac:dyDescent="0.2">
      <c r="B18" s="165">
        <v>4118</v>
      </c>
      <c r="C18" s="169" t="s">
        <v>295</v>
      </c>
      <c r="D18" s="167">
        <v>0</v>
      </c>
      <c r="E18" s="168"/>
      <c r="F18" s="43"/>
    </row>
    <row r="19" spans="2:6" x14ac:dyDescent="0.2">
      <c r="B19" s="165">
        <v>4119</v>
      </c>
      <c r="C19" s="166" t="s">
        <v>296</v>
      </c>
      <c r="D19" s="167">
        <v>0</v>
      </c>
      <c r="E19" s="168"/>
      <c r="F19" s="43"/>
    </row>
    <row r="20" spans="2:6" x14ac:dyDescent="0.2">
      <c r="B20" s="165">
        <v>4120</v>
      </c>
      <c r="C20" s="166" t="s">
        <v>22</v>
      </c>
      <c r="D20" s="167">
        <f>SUM(D21:D25)</f>
        <v>0</v>
      </c>
      <c r="E20" s="168"/>
      <c r="F20" s="43"/>
    </row>
    <row r="21" spans="2:6" x14ac:dyDescent="0.2">
      <c r="B21" s="165">
        <v>4121</v>
      </c>
      <c r="C21" s="166" t="s">
        <v>297</v>
      </c>
      <c r="D21" s="167">
        <v>0</v>
      </c>
      <c r="E21" s="168"/>
      <c r="F21" s="43"/>
    </row>
    <row r="22" spans="2:6" x14ac:dyDescent="0.2">
      <c r="B22" s="165">
        <v>4122</v>
      </c>
      <c r="C22" s="166" t="s">
        <v>298</v>
      </c>
      <c r="D22" s="167">
        <v>0</v>
      </c>
      <c r="E22" s="168"/>
      <c r="F22" s="43"/>
    </row>
    <row r="23" spans="2:6" x14ac:dyDescent="0.2">
      <c r="B23" s="165">
        <v>4123</v>
      </c>
      <c r="C23" s="166" t="s">
        <v>299</v>
      </c>
      <c r="D23" s="167">
        <v>0</v>
      </c>
      <c r="E23" s="168"/>
      <c r="F23" s="43"/>
    </row>
    <row r="24" spans="2:6" x14ac:dyDescent="0.2">
      <c r="B24" s="165">
        <v>4124</v>
      </c>
      <c r="C24" s="166" t="s">
        <v>300</v>
      </c>
      <c r="D24" s="167">
        <v>0</v>
      </c>
      <c r="E24" s="168"/>
      <c r="F24" s="43"/>
    </row>
    <row r="25" spans="2:6" x14ac:dyDescent="0.2">
      <c r="B25" s="165">
        <v>4129</v>
      </c>
      <c r="C25" s="166" t="s">
        <v>301</v>
      </c>
      <c r="D25" s="167">
        <v>0</v>
      </c>
      <c r="E25" s="168"/>
      <c r="F25" s="43"/>
    </row>
    <row r="26" spans="2:6" x14ac:dyDescent="0.2">
      <c r="B26" s="165">
        <v>4130</v>
      </c>
      <c r="C26" s="166" t="s">
        <v>23</v>
      </c>
      <c r="D26" s="167">
        <f>SUM(D27:D28)</f>
        <v>0</v>
      </c>
      <c r="E26" s="168"/>
      <c r="F26" s="43"/>
    </row>
    <row r="27" spans="2:6" x14ac:dyDescent="0.2">
      <c r="B27" s="165">
        <v>4131</v>
      </c>
      <c r="C27" s="166" t="s">
        <v>302</v>
      </c>
      <c r="D27" s="167">
        <v>0</v>
      </c>
      <c r="E27" s="168"/>
      <c r="F27" s="43"/>
    </row>
    <row r="28" spans="2:6" ht="25.5" x14ac:dyDescent="0.2">
      <c r="B28" s="165">
        <v>4132</v>
      </c>
      <c r="C28" s="169" t="s">
        <v>303</v>
      </c>
      <c r="D28" s="167">
        <v>0</v>
      </c>
      <c r="E28" s="168"/>
      <c r="F28" s="43"/>
    </row>
    <row r="29" spans="2:6" x14ac:dyDescent="0.2">
      <c r="B29" s="165">
        <v>4140</v>
      </c>
      <c r="C29" s="166" t="s">
        <v>24</v>
      </c>
      <c r="D29" s="167">
        <f>SUM(D30:D34)</f>
        <v>0</v>
      </c>
      <c r="E29" s="168"/>
      <c r="F29" s="43"/>
    </row>
    <row r="30" spans="2:6" x14ac:dyDescent="0.2">
      <c r="B30" s="165">
        <v>4141</v>
      </c>
      <c r="C30" s="166" t="s">
        <v>304</v>
      </c>
      <c r="D30" s="167">
        <v>0</v>
      </c>
      <c r="E30" s="168"/>
      <c r="F30" s="43"/>
    </row>
    <row r="31" spans="2:6" x14ac:dyDescent="0.2">
      <c r="B31" s="165">
        <v>4143</v>
      </c>
      <c r="C31" s="166" t="s">
        <v>305</v>
      </c>
      <c r="D31" s="167">
        <v>0</v>
      </c>
      <c r="E31" s="168"/>
      <c r="F31" s="43"/>
    </row>
    <row r="32" spans="2:6" x14ac:dyDescent="0.2">
      <c r="B32" s="165">
        <v>4144</v>
      </c>
      <c r="C32" s="166" t="s">
        <v>306</v>
      </c>
      <c r="D32" s="167">
        <v>0</v>
      </c>
      <c r="E32" s="168"/>
      <c r="F32" s="43"/>
    </row>
    <row r="33" spans="2:6" ht="25.5" x14ac:dyDescent="0.2">
      <c r="B33" s="165">
        <v>4145</v>
      </c>
      <c r="C33" s="169" t="s">
        <v>307</v>
      </c>
      <c r="D33" s="167">
        <v>0</v>
      </c>
      <c r="E33" s="168"/>
      <c r="F33" s="43"/>
    </row>
    <row r="34" spans="2:6" x14ac:dyDescent="0.2">
      <c r="B34" s="165">
        <v>4149</v>
      </c>
      <c r="C34" s="166" t="s">
        <v>308</v>
      </c>
      <c r="D34" s="167">
        <v>0</v>
      </c>
      <c r="E34" s="168"/>
      <c r="F34" s="43"/>
    </row>
    <row r="35" spans="2:6" x14ac:dyDescent="0.2">
      <c r="B35" s="165">
        <v>4150</v>
      </c>
      <c r="C35" s="166" t="s">
        <v>25</v>
      </c>
      <c r="D35" s="167">
        <f>SUM(D36:D37)</f>
        <v>0</v>
      </c>
      <c r="E35" s="168"/>
      <c r="F35" s="43"/>
    </row>
    <row r="36" spans="2:6" x14ac:dyDescent="0.2">
      <c r="B36" s="165">
        <v>4151</v>
      </c>
      <c r="C36" s="166" t="s">
        <v>25</v>
      </c>
      <c r="D36" s="167">
        <v>0</v>
      </c>
      <c r="E36" s="168"/>
      <c r="F36" s="43"/>
    </row>
    <row r="37" spans="2:6" ht="25.5" x14ac:dyDescent="0.2">
      <c r="B37" s="165">
        <v>4154</v>
      </c>
      <c r="C37" s="169" t="s">
        <v>309</v>
      </c>
      <c r="D37" s="167">
        <v>0</v>
      </c>
      <c r="E37" s="168"/>
      <c r="F37" s="43"/>
    </row>
    <row r="38" spans="2:6" x14ac:dyDescent="0.2">
      <c r="B38" s="165">
        <v>4160</v>
      </c>
      <c r="C38" s="166" t="s">
        <v>26</v>
      </c>
      <c r="D38" s="167">
        <f>SUM(D39:D46)</f>
        <v>0</v>
      </c>
      <c r="E38" s="168"/>
      <c r="F38" s="43"/>
    </row>
    <row r="39" spans="2:6" x14ac:dyDescent="0.2">
      <c r="B39" s="165">
        <v>4161</v>
      </c>
      <c r="C39" s="166" t="s">
        <v>310</v>
      </c>
      <c r="D39" s="167">
        <v>0</v>
      </c>
      <c r="E39" s="168"/>
      <c r="F39" s="43"/>
    </row>
    <row r="40" spans="2:6" x14ac:dyDescent="0.2">
      <c r="B40" s="165">
        <v>4162</v>
      </c>
      <c r="C40" s="166" t="s">
        <v>311</v>
      </c>
      <c r="D40" s="167">
        <v>0</v>
      </c>
      <c r="E40" s="168"/>
      <c r="F40" s="43"/>
    </row>
    <row r="41" spans="2:6" x14ac:dyDescent="0.2">
      <c r="B41" s="165">
        <v>4163</v>
      </c>
      <c r="C41" s="166" t="s">
        <v>312</v>
      </c>
      <c r="D41" s="167">
        <v>0</v>
      </c>
      <c r="E41" s="168"/>
      <c r="F41" s="43"/>
    </row>
    <row r="42" spans="2:6" x14ac:dyDescent="0.2">
      <c r="B42" s="165">
        <v>4164</v>
      </c>
      <c r="C42" s="166" t="s">
        <v>313</v>
      </c>
      <c r="D42" s="167">
        <v>0</v>
      </c>
      <c r="E42" s="168"/>
      <c r="F42" s="43"/>
    </row>
    <row r="43" spans="2:6" x14ac:dyDescent="0.2">
      <c r="B43" s="165">
        <v>4165</v>
      </c>
      <c r="C43" s="166" t="s">
        <v>314</v>
      </c>
      <c r="D43" s="167">
        <v>0</v>
      </c>
      <c r="E43" s="168"/>
      <c r="F43" s="43"/>
    </row>
    <row r="44" spans="2:6" ht="25.5" x14ac:dyDescent="0.2">
      <c r="B44" s="165">
        <v>4166</v>
      </c>
      <c r="C44" s="169" t="s">
        <v>315</v>
      </c>
      <c r="D44" s="167">
        <v>0</v>
      </c>
      <c r="E44" s="168"/>
      <c r="F44" s="43"/>
    </row>
    <row r="45" spans="2:6" x14ac:dyDescent="0.2">
      <c r="B45" s="165">
        <v>4168</v>
      </c>
      <c r="C45" s="166" t="s">
        <v>316</v>
      </c>
      <c r="D45" s="167">
        <v>0</v>
      </c>
      <c r="E45" s="168"/>
      <c r="F45" s="43"/>
    </row>
    <row r="46" spans="2:6" x14ac:dyDescent="0.2">
      <c r="B46" s="165">
        <v>4169</v>
      </c>
      <c r="C46" s="166" t="s">
        <v>317</v>
      </c>
      <c r="D46" s="167">
        <v>0</v>
      </c>
      <c r="E46" s="168"/>
      <c r="F46" s="43"/>
    </row>
    <row r="47" spans="2:6" x14ac:dyDescent="0.2">
      <c r="B47" s="165">
        <v>4170</v>
      </c>
      <c r="C47" s="166" t="s">
        <v>27</v>
      </c>
      <c r="D47" s="167">
        <f>SUM(D48:D55)</f>
        <v>1019424.07</v>
      </c>
      <c r="E47" s="168"/>
      <c r="F47" s="43"/>
    </row>
    <row r="48" spans="2:6" x14ac:dyDescent="0.2">
      <c r="B48" s="165">
        <v>4171</v>
      </c>
      <c r="C48" s="166" t="s">
        <v>318</v>
      </c>
      <c r="D48" s="167">
        <v>0</v>
      </c>
      <c r="E48" s="168"/>
      <c r="F48" s="43"/>
    </row>
    <row r="49" spans="2:6" x14ac:dyDescent="0.2">
      <c r="B49" s="165">
        <v>4172</v>
      </c>
      <c r="C49" s="166" t="s">
        <v>319</v>
      </c>
      <c r="D49" s="167">
        <v>0</v>
      </c>
      <c r="E49" s="168"/>
      <c r="F49" s="43"/>
    </row>
    <row r="50" spans="2:6" ht="25.5" x14ac:dyDescent="0.2">
      <c r="B50" s="165">
        <v>4173</v>
      </c>
      <c r="C50" s="169" t="s">
        <v>320</v>
      </c>
      <c r="D50" s="167">
        <v>1019424.07</v>
      </c>
      <c r="E50" s="168"/>
      <c r="F50" s="43"/>
    </row>
    <row r="51" spans="2:6" ht="25.5" x14ac:dyDescent="0.2">
      <c r="B51" s="165">
        <v>4174</v>
      </c>
      <c r="C51" s="169" t="s">
        <v>321</v>
      </c>
      <c r="D51" s="167">
        <v>0</v>
      </c>
      <c r="E51" s="168"/>
      <c r="F51" s="43"/>
    </row>
    <row r="52" spans="2:6" ht="25.5" x14ac:dyDescent="0.2">
      <c r="B52" s="165">
        <v>4175</v>
      </c>
      <c r="C52" s="169" t="s">
        <v>322</v>
      </c>
      <c r="D52" s="167">
        <v>0</v>
      </c>
      <c r="E52" s="168"/>
      <c r="F52" s="43"/>
    </row>
    <row r="53" spans="2:6" ht="25.5" x14ac:dyDescent="0.2">
      <c r="B53" s="165">
        <v>4176</v>
      </c>
      <c r="C53" s="169" t="s">
        <v>323</v>
      </c>
      <c r="D53" s="167">
        <v>0</v>
      </c>
      <c r="E53" s="168"/>
      <c r="F53" s="43"/>
    </row>
    <row r="54" spans="2:6" ht="25.5" x14ac:dyDescent="0.2">
      <c r="B54" s="165">
        <v>4177</v>
      </c>
      <c r="C54" s="169" t="s">
        <v>324</v>
      </c>
      <c r="D54" s="167">
        <v>0</v>
      </c>
      <c r="E54" s="168"/>
      <c r="F54" s="43"/>
    </row>
    <row r="55" spans="2:6" ht="25.5" x14ac:dyDescent="0.2">
      <c r="B55" s="165">
        <v>4178</v>
      </c>
      <c r="C55" s="169" t="s">
        <v>325</v>
      </c>
      <c r="D55" s="167">
        <v>0</v>
      </c>
      <c r="E55" s="168"/>
      <c r="F55" s="43"/>
    </row>
    <row r="56" spans="2:6" x14ac:dyDescent="0.2">
      <c r="B56" s="41"/>
      <c r="C56" s="44"/>
      <c r="D56" s="45"/>
      <c r="E56" s="42"/>
      <c r="F56" s="43"/>
    </row>
    <row r="57" spans="2:6" s="108" customFormat="1" x14ac:dyDescent="0.2">
      <c r="B57" s="116" t="s">
        <v>326</v>
      </c>
      <c r="C57" s="116"/>
      <c r="D57" s="116"/>
      <c r="E57" s="116"/>
    </row>
    <row r="58" spans="2:6" s="108" customFormat="1" ht="25.5" customHeight="1" x14ac:dyDescent="0.2">
      <c r="B58" s="170" t="s">
        <v>169</v>
      </c>
      <c r="C58" s="170" t="s">
        <v>170</v>
      </c>
      <c r="D58" s="170" t="s">
        <v>171</v>
      </c>
      <c r="E58" s="176" t="s">
        <v>287</v>
      </c>
    </row>
    <row r="59" spans="2:6" s="108" customFormat="1" ht="38.25" x14ac:dyDescent="0.2">
      <c r="B59" s="171">
        <v>4200</v>
      </c>
      <c r="C59" s="172" t="s">
        <v>327</v>
      </c>
      <c r="D59" s="173">
        <f>+D60+D66</f>
        <v>26810187</v>
      </c>
      <c r="E59" s="174"/>
    </row>
    <row r="60" spans="2:6" s="108" customFormat="1" ht="25.5" x14ac:dyDescent="0.2">
      <c r="B60" s="171">
        <v>4210</v>
      </c>
      <c r="C60" s="172" t="s">
        <v>28</v>
      </c>
      <c r="D60" s="173">
        <f>SUM(D61:D65)</f>
        <v>0</v>
      </c>
      <c r="E60" s="174"/>
      <c r="F60" s="117"/>
    </row>
    <row r="61" spans="2:6" s="108" customFormat="1" x14ac:dyDescent="0.2">
      <c r="B61" s="171">
        <v>4211</v>
      </c>
      <c r="C61" s="175" t="s">
        <v>46</v>
      </c>
      <c r="D61" s="173">
        <v>0</v>
      </c>
      <c r="E61" s="174"/>
      <c r="F61" s="117"/>
    </row>
    <row r="62" spans="2:6" s="108" customFormat="1" x14ac:dyDescent="0.2">
      <c r="B62" s="171">
        <v>4212</v>
      </c>
      <c r="C62" s="175" t="s">
        <v>13</v>
      </c>
      <c r="D62" s="173">
        <v>0</v>
      </c>
      <c r="E62" s="174"/>
      <c r="F62" s="117"/>
    </row>
    <row r="63" spans="2:6" s="108" customFormat="1" x14ac:dyDescent="0.2">
      <c r="B63" s="171">
        <v>4213</v>
      </c>
      <c r="C63" s="175" t="s">
        <v>47</v>
      </c>
      <c r="D63" s="173">
        <v>0</v>
      </c>
      <c r="E63" s="174"/>
      <c r="F63" s="117"/>
    </row>
    <row r="64" spans="2:6" s="108" customFormat="1" x14ac:dyDescent="0.2">
      <c r="B64" s="171">
        <v>4214</v>
      </c>
      <c r="C64" s="175" t="s">
        <v>328</v>
      </c>
      <c r="D64" s="173">
        <v>0</v>
      </c>
      <c r="E64" s="174"/>
      <c r="F64" s="117"/>
    </row>
    <row r="65" spans="2:6" s="108" customFormat="1" x14ac:dyDescent="0.2">
      <c r="B65" s="171">
        <v>4215</v>
      </c>
      <c r="C65" s="175" t="s">
        <v>329</v>
      </c>
      <c r="D65" s="173">
        <v>0</v>
      </c>
      <c r="E65" s="174"/>
      <c r="F65" s="117"/>
    </row>
    <row r="66" spans="2:6" s="108" customFormat="1" x14ac:dyDescent="0.2">
      <c r="B66" s="171">
        <v>4220</v>
      </c>
      <c r="C66" s="175" t="s">
        <v>330</v>
      </c>
      <c r="D66" s="173">
        <f>SUM(D67:D70)</f>
        <v>26810187</v>
      </c>
      <c r="E66" s="174"/>
      <c r="F66" s="117"/>
    </row>
    <row r="67" spans="2:6" s="108" customFormat="1" x14ac:dyDescent="0.2">
      <c r="B67" s="171">
        <v>4221</v>
      </c>
      <c r="C67" s="175" t="s">
        <v>331</v>
      </c>
      <c r="D67" s="173">
        <v>26810187</v>
      </c>
      <c r="E67" s="174"/>
      <c r="F67" s="117"/>
    </row>
    <row r="68" spans="2:6" s="108" customFormat="1" x14ac:dyDescent="0.2">
      <c r="B68" s="171">
        <v>4223</v>
      </c>
      <c r="C68" s="175" t="s">
        <v>39</v>
      </c>
      <c r="D68" s="173">
        <v>0</v>
      </c>
      <c r="E68" s="174"/>
      <c r="F68" s="117"/>
    </row>
    <row r="69" spans="2:6" s="108" customFormat="1" x14ac:dyDescent="0.2">
      <c r="B69" s="171">
        <v>4225</v>
      </c>
      <c r="C69" s="175" t="s">
        <v>41</v>
      </c>
      <c r="D69" s="173">
        <v>0</v>
      </c>
      <c r="E69" s="174"/>
      <c r="F69" s="117"/>
    </row>
    <row r="70" spans="2:6" s="108" customFormat="1" x14ac:dyDescent="0.2">
      <c r="B70" s="171">
        <v>4227</v>
      </c>
      <c r="C70" s="175" t="s">
        <v>332</v>
      </c>
      <c r="D70" s="173">
        <v>0</v>
      </c>
      <c r="E70" s="174"/>
      <c r="F70" s="117"/>
    </row>
    <row r="71" spans="2:6" s="108" customFormat="1" x14ac:dyDescent="0.2">
      <c r="B71" s="117"/>
      <c r="C71" s="117"/>
      <c r="D71" s="117"/>
      <c r="E71" s="117"/>
      <c r="F71" s="117"/>
    </row>
    <row r="72" spans="2:6" s="108" customFormat="1" x14ac:dyDescent="0.2">
      <c r="B72" s="116" t="s">
        <v>333</v>
      </c>
      <c r="C72" s="116"/>
      <c r="D72" s="116"/>
      <c r="E72" s="116"/>
      <c r="F72" s="116"/>
    </row>
    <row r="73" spans="2:6" s="108" customFormat="1" ht="24" customHeight="1" x14ac:dyDescent="0.2">
      <c r="B73" s="170" t="s">
        <v>169</v>
      </c>
      <c r="C73" s="170" t="s">
        <v>170</v>
      </c>
      <c r="D73" s="170" t="s">
        <v>171</v>
      </c>
      <c r="E73" s="170" t="s">
        <v>266</v>
      </c>
      <c r="F73" s="170" t="s">
        <v>186</v>
      </c>
    </row>
    <row r="74" spans="2:6" s="108" customFormat="1" x14ac:dyDescent="0.2">
      <c r="B74" s="177">
        <v>4300</v>
      </c>
      <c r="C74" s="175" t="s">
        <v>145</v>
      </c>
      <c r="D74" s="173">
        <f>D75+D78+D84+D86+D88</f>
        <v>949019.44</v>
      </c>
      <c r="E74" s="175"/>
      <c r="F74" s="175"/>
    </row>
    <row r="75" spans="2:6" s="108" customFormat="1" x14ac:dyDescent="0.2">
      <c r="B75" s="177">
        <v>4310</v>
      </c>
      <c r="C75" s="175" t="s">
        <v>29</v>
      </c>
      <c r="D75" s="173">
        <f>SUM(D76:D77)</f>
        <v>0</v>
      </c>
      <c r="E75" s="175"/>
      <c r="F75" s="175"/>
    </row>
    <row r="76" spans="2:6" s="108" customFormat="1" x14ac:dyDescent="0.2">
      <c r="B76" s="177">
        <v>4311</v>
      </c>
      <c r="C76" s="175" t="s">
        <v>334</v>
      </c>
      <c r="D76" s="173">
        <v>0</v>
      </c>
      <c r="E76" s="175"/>
      <c r="F76" s="175"/>
    </row>
    <row r="77" spans="2:6" s="108" customFormat="1" x14ac:dyDescent="0.2">
      <c r="B77" s="177">
        <v>4319</v>
      </c>
      <c r="C77" s="175" t="s">
        <v>335</v>
      </c>
      <c r="D77" s="173">
        <v>0</v>
      </c>
      <c r="E77" s="175"/>
      <c r="F77" s="175"/>
    </row>
    <row r="78" spans="2:6" s="108" customFormat="1" x14ac:dyDescent="0.2">
      <c r="B78" s="177">
        <v>4320</v>
      </c>
      <c r="C78" s="175" t="s">
        <v>30</v>
      </c>
      <c r="D78" s="173">
        <f>SUM(D79:D83)</f>
        <v>0</v>
      </c>
      <c r="E78" s="175"/>
      <c r="F78" s="175"/>
    </row>
    <row r="79" spans="2:6" s="108" customFormat="1" x14ac:dyDescent="0.2">
      <c r="B79" s="177">
        <v>4321</v>
      </c>
      <c r="C79" s="175" t="s">
        <v>336</v>
      </c>
      <c r="D79" s="173">
        <v>0</v>
      </c>
      <c r="E79" s="175"/>
      <c r="F79" s="175"/>
    </row>
    <row r="80" spans="2:6" s="108" customFormat="1" x14ac:dyDescent="0.2">
      <c r="B80" s="177">
        <v>4322</v>
      </c>
      <c r="C80" s="175" t="s">
        <v>337</v>
      </c>
      <c r="D80" s="173">
        <v>0</v>
      </c>
      <c r="E80" s="175"/>
      <c r="F80" s="175"/>
    </row>
    <row r="81" spans="2:6" s="108" customFormat="1" x14ac:dyDescent="0.2">
      <c r="B81" s="177">
        <v>4323</v>
      </c>
      <c r="C81" s="175" t="s">
        <v>338</v>
      </c>
      <c r="D81" s="173">
        <v>0</v>
      </c>
      <c r="E81" s="175"/>
      <c r="F81" s="175"/>
    </row>
    <row r="82" spans="2:6" s="108" customFormat="1" x14ac:dyDescent="0.2">
      <c r="B82" s="177">
        <v>4324</v>
      </c>
      <c r="C82" s="175" t="s">
        <v>339</v>
      </c>
      <c r="D82" s="173">
        <v>0</v>
      </c>
      <c r="E82" s="175"/>
      <c r="F82" s="175"/>
    </row>
    <row r="83" spans="2:6" s="108" customFormat="1" x14ac:dyDescent="0.2">
      <c r="B83" s="177">
        <v>4325</v>
      </c>
      <c r="C83" s="175" t="s">
        <v>340</v>
      </c>
      <c r="D83" s="173">
        <v>0</v>
      </c>
      <c r="E83" s="175"/>
      <c r="F83" s="175"/>
    </row>
    <row r="84" spans="2:6" s="108" customFormat="1" x14ac:dyDescent="0.2">
      <c r="B84" s="177">
        <v>4330</v>
      </c>
      <c r="C84" s="175" t="s">
        <v>31</v>
      </c>
      <c r="D84" s="173">
        <f>SUM(D85)</f>
        <v>0</v>
      </c>
      <c r="E84" s="175"/>
      <c r="F84" s="175"/>
    </row>
    <row r="85" spans="2:6" s="108" customFormat="1" x14ac:dyDescent="0.2">
      <c r="B85" s="177">
        <v>4331</v>
      </c>
      <c r="C85" s="175" t="s">
        <v>31</v>
      </c>
      <c r="D85" s="173">
        <v>0</v>
      </c>
      <c r="E85" s="175"/>
      <c r="F85" s="175"/>
    </row>
    <row r="86" spans="2:6" s="108" customFormat="1" x14ac:dyDescent="0.2">
      <c r="B86" s="177">
        <v>4340</v>
      </c>
      <c r="C86" s="175" t="s">
        <v>32</v>
      </c>
      <c r="D86" s="173">
        <f>SUM(D87)</f>
        <v>0</v>
      </c>
      <c r="E86" s="175"/>
      <c r="F86" s="175"/>
    </row>
    <row r="87" spans="2:6" s="108" customFormat="1" x14ac:dyDescent="0.2">
      <c r="B87" s="177">
        <v>4341</v>
      </c>
      <c r="C87" s="175" t="s">
        <v>32</v>
      </c>
      <c r="D87" s="173">
        <v>0</v>
      </c>
      <c r="E87" s="175"/>
      <c r="F87" s="175"/>
    </row>
    <row r="88" spans="2:6" s="108" customFormat="1" x14ac:dyDescent="0.2">
      <c r="B88" s="177">
        <v>4390</v>
      </c>
      <c r="C88" s="175" t="s">
        <v>33</v>
      </c>
      <c r="D88" s="173">
        <f>SUM(D89:D95)</f>
        <v>949019.44</v>
      </c>
      <c r="E88" s="175"/>
      <c r="F88" s="175"/>
    </row>
    <row r="89" spans="2:6" s="108" customFormat="1" x14ac:dyDescent="0.2">
      <c r="B89" s="177">
        <v>4392</v>
      </c>
      <c r="C89" s="175" t="s">
        <v>341</v>
      </c>
      <c r="D89" s="173">
        <v>0</v>
      </c>
      <c r="E89" s="175"/>
      <c r="F89" s="175"/>
    </row>
    <row r="90" spans="2:6" s="108" customFormat="1" x14ac:dyDescent="0.2">
      <c r="B90" s="177">
        <v>4393</v>
      </c>
      <c r="C90" s="175" t="s">
        <v>342</v>
      </c>
      <c r="D90" s="173">
        <v>0</v>
      </c>
      <c r="E90" s="175"/>
      <c r="F90" s="175"/>
    </row>
    <row r="91" spans="2:6" s="108" customFormat="1" x14ac:dyDescent="0.2">
      <c r="B91" s="177">
        <v>4394</v>
      </c>
      <c r="C91" s="175" t="s">
        <v>343</v>
      </c>
      <c r="D91" s="173">
        <v>0</v>
      </c>
      <c r="E91" s="175"/>
      <c r="F91" s="175"/>
    </row>
    <row r="92" spans="2:6" s="108" customFormat="1" x14ac:dyDescent="0.2">
      <c r="B92" s="177">
        <v>4395</v>
      </c>
      <c r="C92" s="175" t="s">
        <v>20</v>
      </c>
      <c r="D92" s="173">
        <v>0</v>
      </c>
      <c r="E92" s="175"/>
      <c r="F92" s="175"/>
    </row>
    <row r="93" spans="2:6" s="108" customFormat="1" x14ac:dyDescent="0.2">
      <c r="B93" s="177">
        <v>4396</v>
      </c>
      <c r="C93" s="175" t="s">
        <v>344</v>
      </c>
      <c r="D93" s="173">
        <v>0</v>
      </c>
      <c r="E93" s="175"/>
      <c r="F93" s="175"/>
    </row>
    <row r="94" spans="2:6" s="108" customFormat="1" x14ac:dyDescent="0.2">
      <c r="B94" s="177">
        <v>4397</v>
      </c>
      <c r="C94" s="175" t="s">
        <v>345</v>
      </c>
      <c r="D94" s="173">
        <v>0</v>
      </c>
      <c r="E94" s="175"/>
      <c r="F94" s="175"/>
    </row>
    <row r="95" spans="2:6" s="108" customFormat="1" x14ac:dyDescent="0.2">
      <c r="B95" s="177">
        <v>4399</v>
      </c>
      <c r="C95" s="175" t="s">
        <v>33</v>
      </c>
      <c r="D95" s="173">
        <v>949019.44</v>
      </c>
      <c r="E95" s="175"/>
      <c r="F95" s="175"/>
    </row>
    <row r="96" spans="2:6" s="108" customFormat="1" x14ac:dyDescent="0.2">
      <c r="B96" s="117"/>
      <c r="C96" s="117"/>
      <c r="D96" s="117"/>
      <c r="E96" s="117"/>
      <c r="F96" s="117"/>
    </row>
    <row r="97" spans="2:6" s="108" customFormat="1" x14ac:dyDescent="0.2">
      <c r="B97" s="116" t="s">
        <v>346</v>
      </c>
      <c r="C97" s="116"/>
      <c r="D97" s="116"/>
      <c r="E97" s="116"/>
      <c r="F97" s="116"/>
    </row>
    <row r="98" spans="2:6" s="108" customFormat="1" ht="20.25" customHeight="1" x14ac:dyDescent="0.2">
      <c r="B98" s="170" t="s">
        <v>169</v>
      </c>
      <c r="C98" s="170" t="s">
        <v>170</v>
      </c>
      <c r="D98" s="170" t="s">
        <v>171</v>
      </c>
      <c r="E98" s="170" t="s">
        <v>347</v>
      </c>
      <c r="F98" s="170" t="s">
        <v>186</v>
      </c>
    </row>
    <row r="99" spans="2:6" s="108" customFormat="1" x14ac:dyDescent="0.2">
      <c r="B99" s="178">
        <v>5000</v>
      </c>
      <c r="C99" s="179" t="s">
        <v>147</v>
      </c>
      <c r="D99" s="180">
        <f>D100+D128+D161+D171+D186+D219</f>
        <v>27977703.100000001</v>
      </c>
      <c r="E99" s="181">
        <v>1</v>
      </c>
      <c r="F99" s="175"/>
    </row>
    <row r="100" spans="2:6" s="108" customFormat="1" x14ac:dyDescent="0.2">
      <c r="B100" s="178">
        <v>5100</v>
      </c>
      <c r="C100" s="179" t="s">
        <v>348</v>
      </c>
      <c r="D100" s="180">
        <f>D101+D108+D118</f>
        <v>24282764.920000002</v>
      </c>
      <c r="E100" s="181">
        <f>D100/$D$99</f>
        <v>0.86793275463703101</v>
      </c>
      <c r="F100" s="175"/>
    </row>
    <row r="101" spans="2:6" s="108" customFormat="1" x14ac:dyDescent="0.2">
      <c r="B101" s="177">
        <v>5110</v>
      </c>
      <c r="C101" s="175" t="s">
        <v>34</v>
      </c>
      <c r="D101" s="173">
        <f>SUM(D102:D107)</f>
        <v>19959373.190000001</v>
      </c>
      <c r="E101" s="182">
        <f t="shared" ref="E101:E164" si="0">D101/$D$99</f>
        <v>0.71340285221627076</v>
      </c>
      <c r="F101" s="175"/>
    </row>
    <row r="102" spans="2:6" s="108" customFormat="1" x14ac:dyDescent="0.2">
      <c r="B102" s="177">
        <v>5111</v>
      </c>
      <c r="C102" s="175" t="s">
        <v>63</v>
      </c>
      <c r="D102" s="173">
        <v>4278788.47</v>
      </c>
      <c r="E102" s="182">
        <f t="shared" si="0"/>
        <v>0.1529356593250859</v>
      </c>
      <c r="F102" s="175"/>
    </row>
    <row r="103" spans="2:6" s="108" customFormat="1" x14ac:dyDescent="0.2">
      <c r="B103" s="177">
        <v>5112</v>
      </c>
      <c r="C103" s="175" t="s">
        <v>64</v>
      </c>
      <c r="D103" s="173">
        <v>4833090.01</v>
      </c>
      <c r="E103" s="182">
        <f t="shared" si="0"/>
        <v>0.1727479197532838</v>
      </c>
      <c r="F103" s="175"/>
    </row>
    <row r="104" spans="2:6" s="108" customFormat="1" x14ac:dyDescent="0.2">
      <c r="B104" s="177">
        <v>5113</v>
      </c>
      <c r="C104" s="175" t="s">
        <v>65</v>
      </c>
      <c r="D104" s="173">
        <v>3566573.96</v>
      </c>
      <c r="E104" s="182">
        <f t="shared" si="0"/>
        <v>0.1274791553563952</v>
      </c>
      <c r="F104" s="175"/>
    </row>
    <row r="105" spans="2:6" s="108" customFormat="1" x14ac:dyDescent="0.2">
      <c r="B105" s="177">
        <v>5114</v>
      </c>
      <c r="C105" s="175" t="s">
        <v>66</v>
      </c>
      <c r="D105" s="173">
        <v>1472786.81</v>
      </c>
      <c r="E105" s="182">
        <f t="shared" si="0"/>
        <v>5.2641448253841823E-2</v>
      </c>
      <c r="F105" s="175"/>
    </row>
    <row r="106" spans="2:6" s="108" customFormat="1" x14ac:dyDescent="0.2">
      <c r="B106" s="177">
        <v>5115</v>
      </c>
      <c r="C106" s="175" t="s">
        <v>67</v>
      </c>
      <c r="D106" s="173">
        <v>5804321.2999999998</v>
      </c>
      <c r="E106" s="182">
        <f t="shared" si="0"/>
        <v>0.20746239529577393</v>
      </c>
      <c r="F106" s="175"/>
    </row>
    <row r="107" spans="2:6" s="108" customFormat="1" x14ac:dyDescent="0.2">
      <c r="B107" s="177">
        <v>5116</v>
      </c>
      <c r="C107" s="175" t="s">
        <v>68</v>
      </c>
      <c r="D107" s="173">
        <v>3812.64</v>
      </c>
      <c r="E107" s="182">
        <f t="shared" si="0"/>
        <v>1.3627423189003674E-4</v>
      </c>
      <c r="F107" s="175"/>
    </row>
    <row r="108" spans="2:6" s="108" customFormat="1" x14ac:dyDescent="0.2">
      <c r="B108" s="177">
        <v>5120</v>
      </c>
      <c r="C108" s="175" t="s">
        <v>35</v>
      </c>
      <c r="D108" s="173">
        <f>SUM(D109:D117)</f>
        <v>1685078.03</v>
      </c>
      <c r="E108" s="182">
        <f t="shared" si="0"/>
        <v>6.0229319897243457E-2</v>
      </c>
      <c r="F108" s="175"/>
    </row>
    <row r="109" spans="2:6" s="108" customFormat="1" x14ac:dyDescent="0.2">
      <c r="B109" s="177">
        <v>5121</v>
      </c>
      <c r="C109" s="175" t="s">
        <v>69</v>
      </c>
      <c r="D109" s="173">
        <v>132018</v>
      </c>
      <c r="E109" s="182">
        <f t="shared" si="0"/>
        <v>4.7186861454684599E-3</v>
      </c>
      <c r="F109" s="175"/>
    </row>
    <row r="110" spans="2:6" s="108" customFormat="1" x14ac:dyDescent="0.2">
      <c r="B110" s="177">
        <v>5122</v>
      </c>
      <c r="C110" s="175" t="s">
        <v>70</v>
      </c>
      <c r="D110" s="173">
        <v>1950</v>
      </c>
      <c r="E110" s="182">
        <f t="shared" si="0"/>
        <v>6.9698359190894404E-5</v>
      </c>
      <c r="F110" s="175"/>
    </row>
    <row r="111" spans="2:6" s="108" customFormat="1" x14ac:dyDescent="0.2">
      <c r="B111" s="177">
        <v>5123</v>
      </c>
      <c r="C111" s="175" t="s">
        <v>71</v>
      </c>
      <c r="D111" s="173">
        <v>128.01</v>
      </c>
      <c r="E111" s="182">
        <f t="shared" si="0"/>
        <v>4.5754292102699445E-6</v>
      </c>
      <c r="F111" s="175"/>
    </row>
    <row r="112" spans="2:6" s="108" customFormat="1" x14ac:dyDescent="0.2">
      <c r="B112" s="177">
        <v>5124</v>
      </c>
      <c r="C112" s="175" t="s">
        <v>72</v>
      </c>
      <c r="D112" s="173">
        <v>8985.11</v>
      </c>
      <c r="E112" s="182">
        <f t="shared" si="0"/>
        <v>3.2115252520497294E-4</v>
      </c>
      <c r="F112" s="175"/>
    </row>
    <row r="113" spans="2:6" s="108" customFormat="1" x14ac:dyDescent="0.2">
      <c r="B113" s="177">
        <v>5125</v>
      </c>
      <c r="C113" s="175" t="s">
        <v>73</v>
      </c>
      <c r="D113" s="173">
        <v>2558.0500000000002</v>
      </c>
      <c r="E113" s="182">
        <f t="shared" si="0"/>
        <v>9.1431737296547409E-5</v>
      </c>
      <c r="F113" s="175"/>
    </row>
    <row r="114" spans="2:6" s="108" customFormat="1" x14ac:dyDescent="0.2">
      <c r="B114" s="177">
        <v>5126</v>
      </c>
      <c r="C114" s="175" t="s">
        <v>74</v>
      </c>
      <c r="D114" s="173">
        <v>1535124.6</v>
      </c>
      <c r="E114" s="182">
        <f t="shared" si="0"/>
        <v>5.4869572191578515E-2</v>
      </c>
      <c r="F114" s="175"/>
    </row>
    <row r="115" spans="2:6" s="108" customFormat="1" x14ac:dyDescent="0.2">
      <c r="B115" s="177">
        <v>5127</v>
      </c>
      <c r="C115" s="175" t="s">
        <v>75</v>
      </c>
      <c r="D115" s="173">
        <v>0</v>
      </c>
      <c r="E115" s="182">
        <f t="shared" si="0"/>
        <v>0</v>
      </c>
      <c r="F115" s="175"/>
    </row>
    <row r="116" spans="2:6" s="108" customFormat="1" x14ac:dyDescent="0.2">
      <c r="B116" s="177">
        <v>5128</v>
      </c>
      <c r="C116" s="175" t="s">
        <v>349</v>
      </c>
      <c r="D116" s="173">
        <v>0</v>
      </c>
      <c r="E116" s="182">
        <f t="shared" si="0"/>
        <v>0</v>
      </c>
      <c r="F116" s="175"/>
    </row>
    <row r="117" spans="2:6" s="108" customFormat="1" x14ac:dyDescent="0.2">
      <c r="B117" s="177">
        <v>5129</v>
      </c>
      <c r="C117" s="175" t="s">
        <v>76</v>
      </c>
      <c r="D117" s="173">
        <v>4314.26</v>
      </c>
      <c r="E117" s="182">
        <f t="shared" si="0"/>
        <v>1.5420350929379903E-4</v>
      </c>
      <c r="F117" s="175"/>
    </row>
    <row r="118" spans="2:6" s="108" customFormat="1" x14ac:dyDescent="0.2">
      <c r="B118" s="177">
        <v>5130</v>
      </c>
      <c r="C118" s="175" t="s">
        <v>36</v>
      </c>
      <c r="D118" s="173">
        <f>SUM(D119:D127)</f>
        <v>2638313.7000000002</v>
      </c>
      <c r="E118" s="182">
        <f t="shared" si="0"/>
        <v>9.4300582523516738E-2</v>
      </c>
      <c r="F118" s="175"/>
    </row>
    <row r="119" spans="2:6" s="108" customFormat="1" x14ac:dyDescent="0.2">
      <c r="B119" s="177">
        <v>5131</v>
      </c>
      <c r="C119" s="175" t="s">
        <v>77</v>
      </c>
      <c r="D119" s="173">
        <v>495766.81</v>
      </c>
      <c r="E119" s="182">
        <f t="shared" si="0"/>
        <v>1.7720068306822514E-2</v>
      </c>
      <c r="F119" s="175"/>
    </row>
    <row r="120" spans="2:6" s="108" customFormat="1" x14ac:dyDescent="0.2">
      <c r="B120" s="177">
        <v>5132</v>
      </c>
      <c r="C120" s="175" t="s">
        <v>78</v>
      </c>
      <c r="D120" s="173">
        <v>101089.48</v>
      </c>
      <c r="E120" s="182">
        <f t="shared" si="0"/>
        <v>3.6132158397234543E-3</v>
      </c>
      <c r="F120" s="175"/>
    </row>
    <row r="121" spans="2:6" s="108" customFormat="1" x14ac:dyDescent="0.2">
      <c r="B121" s="177">
        <v>5133</v>
      </c>
      <c r="C121" s="175" t="s">
        <v>350</v>
      </c>
      <c r="D121" s="173">
        <v>598275.9</v>
      </c>
      <c r="E121" s="182">
        <f t="shared" si="0"/>
        <v>2.1384024909464422E-2</v>
      </c>
      <c r="F121" s="175"/>
    </row>
    <row r="122" spans="2:6" s="108" customFormat="1" x14ac:dyDescent="0.2">
      <c r="B122" s="177">
        <v>5134</v>
      </c>
      <c r="C122" s="175" t="s">
        <v>79</v>
      </c>
      <c r="D122" s="173">
        <v>33655.629999999997</v>
      </c>
      <c r="E122" s="182">
        <f t="shared" si="0"/>
        <v>1.2029447120696622E-3</v>
      </c>
      <c r="F122" s="175"/>
    </row>
    <row r="123" spans="2:6" s="108" customFormat="1" x14ac:dyDescent="0.2">
      <c r="B123" s="177">
        <v>5135</v>
      </c>
      <c r="C123" s="175" t="s">
        <v>80</v>
      </c>
      <c r="D123" s="173">
        <v>867934.05</v>
      </c>
      <c r="E123" s="182">
        <f t="shared" si="0"/>
        <v>3.1022348292773182E-2</v>
      </c>
      <c r="F123" s="175"/>
    </row>
    <row r="124" spans="2:6" s="108" customFormat="1" x14ac:dyDescent="0.2">
      <c r="B124" s="177">
        <v>5136</v>
      </c>
      <c r="C124" s="175" t="s">
        <v>351</v>
      </c>
      <c r="D124" s="173">
        <v>0</v>
      </c>
      <c r="E124" s="182">
        <f t="shared" si="0"/>
        <v>0</v>
      </c>
      <c r="F124" s="175"/>
    </row>
    <row r="125" spans="2:6" s="108" customFormat="1" x14ac:dyDescent="0.2">
      <c r="B125" s="177">
        <v>5137</v>
      </c>
      <c r="C125" s="175" t="s">
        <v>81</v>
      </c>
      <c r="D125" s="173">
        <v>3872</v>
      </c>
      <c r="E125" s="182">
        <f t="shared" si="0"/>
        <v>1.3839592142930417E-4</v>
      </c>
      <c r="F125" s="175"/>
    </row>
    <row r="126" spans="2:6" s="108" customFormat="1" x14ac:dyDescent="0.2">
      <c r="B126" s="177">
        <v>5138</v>
      </c>
      <c r="C126" s="175" t="s">
        <v>82</v>
      </c>
      <c r="D126" s="173">
        <v>825</v>
      </c>
      <c r="E126" s="182">
        <f t="shared" si="0"/>
        <v>2.9487767349993786E-5</v>
      </c>
      <c r="F126" s="175"/>
    </row>
    <row r="127" spans="2:6" s="108" customFormat="1" x14ac:dyDescent="0.2">
      <c r="B127" s="177">
        <v>5139</v>
      </c>
      <c r="C127" s="175" t="s">
        <v>83</v>
      </c>
      <c r="D127" s="173">
        <v>536894.82999999996</v>
      </c>
      <c r="E127" s="182">
        <f t="shared" si="0"/>
        <v>1.9190096773884197E-2</v>
      </c>
      <c r="F127" s="175"/>
    </row>
    <row r="128" spans="2:6" s="108" customFormat="1" x14ac:dyDescent="0.2">
      <c r="B128" s="178">
        <v>5200</v>
      </c>
      <c r="C128" s="179" t="s">
        <v>352</v>
      </c>
      <c r="D128" s="180">
        <f>D129+D132+D135+D138+D143+D147+D150+D152+D158</f>
        <v>94190.99</v>
      </c>
      <c r="E128" s="181">
        <f t="shared" si="0"/>
        <v>3.3666448479825351E-3</v>
      </c>
      <c r="F128" s="175"/>
    </row>
    <row r="129" spans="2:6" s="108" customFormat="1" x14ac:dyDescent="0.2">
      <c r="B129" s="177">
        <v>5210</v>
      </c>
      <c r="C129" s="175" t="s">
        <v>37</v>
      </c>
      <c r="D129" s="173">
        <f>SUM(D130:D131)</f>
        <v>0</v>
      </c>
      <c r="E129" s="182">
        <f t="shared" si="0"/>
        <v>0</v>
      </c>
      <c r="F129" s="175"/>
    </row>
    <row r="130" spans="2:6" s="108" customFormat="1" x14ac:dyDescent="0.2">
      <c r="B130" s="177">
        <v>5211</v>
      </c>
      <c r="C130" s="175" t="s">
        <v>353</v>
      </c>
      <c r="D130" s="173">
        <v>0</v>
      </c>
      <c r="E130" s="182">
        <f t="shared" si="0"/>
        <v>0</v>
      </c>
      <c r="F130" s="175"/>
    </row>
    <row r="131" spans="2:6" s="108" customFormat="1" x14ac:dyDescent="0.2">
      <c r="B131" s="177">
        <v>5212</v>
      </c>
      <c r="C131" s="175" t="s">
        <v>354</v>
      </c>
      <c r="D131" s="173">
        <v>0</v>
      </c>
      <c r="E131" s="182">
        <f t="shared" si="0"/>
        <v>0</v>
      </c>
      <c r="F131" s="175"/>
    </row>
    <row r="132" spans="2:6" s="108" customFormat="1" x14ac:dyDescent="0.2">
      <c r="B132" s="177">
        <v>5220</v>
      </c>
      <c r="C132" s="175" t="s">
        <v>38</v>
      </c>
      <c r="D132" s="173">
        <f>SUM(D133:D134)</f>
        <v>0</v>
      </c>
      <c r="E132" s="182">
        <f t="shared" si="0"/>
        <v>0</v>
      </c>
      <c r="F132" s="175"/>
    </row>
    <row r="133" spans="2:6" s="108" customFormat="1" x14ac:dyDescent="0.2">
      <c r="B133" s="177">
        <v>5221</v>
      </c>
      <c r="C133" s="175" t="s">
        <v>355</v>
      </c>
      <c r="D133" s="173">
        <v>0</v>
      </c>
      <c r="E133" s="182">
        <f t="shared" si="0"/>
        <v>0</v>
      </c>
      <c r="F133" s="175"/>
    </row>
    <row r="134" spans="2:6" s="108" customFormat="1" x14ac:dyDescent="0.2">
      <c r="B134" s="177">
        <v>5222</v>
      </c>
      <c r="C134" s="175" t="s">
        <v>356</v>
      </c>
      <c r="D134" s="173">
        <v>0</v>
      </c>
      <c r="E134" s="182">
        <f t="shared" si="0"/>
        <v>0</v>
      </c>
      <c r="F134" s="175"/>
    </row>
    <row r="135" spans="2:6" s="108" customFormat="1" x14ac:dyDescent="0.2">
      <c r="B135" s="177">
        <v>5230</v>
      </c>
      <c r="C135" s="175" t="s">
        <v>39</v>
      </c>
      <c r="D135" s="173">
        <f>SUM(D136:D137)</f>
        <v>0</v>
      </c>
      <c r="E135" s="182">
        <f t="shared" si="0"/>
        <v>0</v>
      </c>
      <c r="F135" s="175"/>
    </row>
    <row r="136" spans="2:6" s="108" customFormat="1" x14ac:dyDescent="0.2">
      <c r="B136" s="177">
        <v>5231</v>
      </c>
      <c r="C136" s="175" t="s">
        <v>357</v>
      </c>
      <c r="D136" s="173">
        <v>0</v>
      </c>
      <c r="E136" s="182">
        <f t="shared" si="0"/>
        <v>0</v>
      </c>
      <c r="F136" s="175"/>
    </row>
    <row r="137" spans="2:6" s="108" customFormat="1" x14ac:dyDescent="0.2">
      <c r="B137" s="177">
        <v>5232</v>
      </c>
      <c r="C137" s="175" t="s">
        <v>358</v>
      </c>
      <c r="D137" s="173">
        <v>0</v>
      </c>
      <c r="E137" s="182">
        <f t="shared" si="0"/>
        <v>0</v>
      </c>
      <c r="F137" s="175"/>
    </row>
    <row r="138" spans="2:6" s="108" customFormat="1" x14ac:dyDescent="0.2">
      <c r="B138" s="177">
        <v>5240</v>
      </c>
      <c r="C138" s="175" t="s">
        <v>40</v>
      </c>
      <c r="D138" s="173">
        <f>SUM(D139:D142)</f>
        <v>0</v>
      </c>
      <c r="E138" s="182">
        <f t="shared" si="0"/>
        <v>0</v>
      </c>
      <c r="F138" s="175"/>
    </row>
    <row r="139" spans="2:6" s="108" customFormat="1" x14ac:dyDescent="0.2">
      <c r="B139" s="177">
        <v>5241</v>
      </c>
      <c r="C139" s="175" t="s">
        <v>359</v>
      </c>
      <c r="D139" s="173">
        <v>0</v>
      </c>
      <c r="E139" s="182">
        <f t="shared" si="0"/>
        <v>0</v>
      </c>
      <c r="F139" s="175"/>
    </row>
    <row r="140" spans="2:6" s="108" customFormat="1" x14ac:dyDescent="0.2">
      <c r="B140" s="177">
        <v>5242</v>
      </c>
      <c r="C140" s="175" t="s">
        <v>360</v>
      </c>
      <c r="D140" s="173">
        <v>0</v>
      </c>
      <c r="E140" s="182">
        <f t="shared" si="0"/>
        <v>0</v>
      </c>
      <c r="F140" s="175"/>
    </row>
    <row r="141" spans="2:6" s="108" customFormat="1" x14ac:dyDescent="0.2">
      <c r="B141" s="177">
        <v>5243</v>
      </c>
      <c r="C141" s="175" t="s">
        <v>361</v>
      </c>
      <c r="D141" s="173">
        <v>0</v>
      </c>
      <c r="E141" s="182">
        <f t="shared" si="0"/>
        <v>0</v>
      </c>
      <c r="F141" s="175"/>
    </row>
    <row r="142" spans="2:6" s="108" customFormat="1" x14ac:dyDescent="0.2">
      <c r="B142" s="177">
        <v>5244</v>
      </c>
      <c r="C142" s="175" t="s">
        <v>362</v>
      </c>
      <c r="D142" s="173">
        <v>0</v>
      </c>
      <c r="E142" s="182">
        <f t="shared" si="0"/>
        <v>0</v>
      </c>
      <c r="F142" s="175"/>
    </row>
    <row r="143" spans="2:6" s="108" customFormat="1" x14ac:dyDescent="0.2">
      <c r="B143" s="177">
        <v>5250</v>
      </c>
      <c r="C143" s="175" t="s">
        <v>41</v>
      </c>
      <c r="D143" s="173">
        <f>SUM(D144:D146)</f>
        <v>94190.99</v>
      </c>
      <c r="E143" s="182">
        <f t="shared" si="0"/>
        <v>3.3666448479825351E-3</v>
      </c>
      <c r="F143" s="175"/>
    </row>
    <row r="144" spans="2:6" s="108" customFormat="1" x14ac:dyDescent="0.2">
      <c r="B144" s="177">
        <v>5251</v>
      </c>
      <c r="C144" s="175" t="s">
        <v>363</v>
      </c>
      <c r="D144" s="173">
        <v>0</v>
      </c>
      <c r="E144" s="182">
        <f t="shared" si="0"/>
        <v>0</v>
      </c>
      <c r="F144" s="175"/>
    </row>
    <row r="145" spans="2:6" s="108" customFormat="1" x14ac:dyDescent="0.2">
      <c r="B145" s="177">
        <v>5252</v>
      </c>
      <c r="C145" s="175" t="s">
        <v>364</v>
      </c>
      <c r="D145" s="173">
        <v>94190.99</v>
      </c>
      <c r="E145" s="182">
        <f t="shared" si="0"/>
        <v>3.3666448479825351E-3</v>
      </c>
      <c r="F145" s="175"/>
    </row>
    <row r="146" spans="2:6" s="108" customFormat="1" x14ac:dyDescent="0.2">
      <c r="B146" s="177">
        <v>5259</v>
      </c>
      <c r="C146" s="175" t="s">
        <v>365</v>
      </c>
      <c r="D146" s="173">
        <v>0</v>
      </c>
      <c r="E146" s="182">
        <f t="shared" si="0"/>
        <v>0</v>
      </c>
      <c r="F146" s="175"/>
    </row>
    <row r="147" spans="2:6" s="108" customFormat="1" x14ac:dyDescent="0.2">
      <c r="B147" s="177">
        <v>5260</v>
      </c>
      <c r="C147" s="175" t="s">
        <v>42</v>
      </c>
      <c r="D147" s="173">
        <f>SUM(D148:D149)</f>
        <v>0</v>
      </c>
      <c r="E147" s="182">
        <f t="shared" si="0"/>
        <v>0</v>
      </c>
      <c r="F147" s="175"/>
    </row>
    <row r="148" spans="2:6" s="108" customFormat="1" x14ac:dyDescent="0.2">
      <c r="B148" s="177">
        <v>5261</v>
      </c>
      <c r="C148" s="175" t="s">
        <v>366</v>
      </c>
      <c r="D148" s="173">
        <v>0</v>
      </c>
      <c r="E148" s="182">
        <f t="shared" si="0"/>
        <v>0</v>
      </c>
      <c r="F148" s="175"/>
    </row>
    <row r="149" spans="2:6" s="108" customFormat="1" x14ac:dyDescent="0.2">
      <c r="B149" s="177">
        <v>5262</v>
      </c>
      <c r="C149" s="175" t="s">
        <v>367</v>
      </c>
      <c r="D149" s="173">
        <v>0</v>
      </c>
      <c r="E149" s="182">
        <f t="shared" si="0"/>
        <v>0</v>
      </c>
      <c r="F149" s="175"/>
    </row>
    <row r="150" spans="2:6" s="108" customFormat="1" x14ac:dyDescent="0.2">
      <c r="B150" s="177">
        <v>5270</v>
      </c>
      <c r="C150" s="175" t="s">
        <v>43</v>
      </c>
      <c r="D150" s="173">
        <f>SUM(D151)</f>
        <v>0</v>
      </c>
      <c r="E150" s="182">
        <f t="shared" si="0"/>
        <v>0</v>
      </c>
      <c r="F150" s="175"/>
    </row>
    <row r="151" spans="2:6" s="108" customFormat="1" x14ac:dyDescent="0.2">
      <c r="B151" s="177">
        <v>5271</v>
      </c>
      <c r="C151" s="175" t="s">
        <v>368</v>
      </c>
      <c r="D151" s="173">
        <v>0</v>
      </c>
      <c r="E151" s="182">
        <f t="shared" si="0"/>
        <v>0</v>
      </c>
      <c r="F151" s="175"/>
    </row>
    <row r="152" spans="2:6" s="108" customFormat="1" x14ac:dyDescent="0.2">
      <c r="B152" s="177">
        <v>5280</v>
      </c>
      <c r="C152" s="175" t="s">
        <v>44</v>
      </c>
      <c r="D152" s="173">
        <f>SUM(D153:D157)</f>
        <v>0</v>
      </c>
      <c r="E152" s="182">
        <f t="shared" si="0"/>
        <v>0</v>
      </c>
      <c r="F152" s="175"/>
    </row>
    <row r="153" spans="2:6" s="108" customFormat="1" x14ac:dyDescent="0.2">
      <c r="B153" s="177">
        <v>5281</v>
      </c>
      <c r="C153" s="175" t="s">
        <v>369</v>
      </c>
      <c r="D153" s="173">
        <v>0</v>
      </c>
      <c r="E153" s="182">
        <f t="shared" si="0"/>
        <v>0</v>
      </c>
      <c r="F153" s="175"/>
    </row>
    <row r="154" spans="2:6" s="108" customFormat="1" x14ac:dyDescent="0.2">
      <c r="B154" s="177">
        <v>5282</v>
      </c>
      <c r="C154" s="175" t="s">
        <v>370</v>
      </c>
      <c r="D154" s="173">
        <v>0</v>
      </c>
      <c r="E154" s="182">
        <f t="shared" si="0"/>
        <v>0</v>
      </c>
      <c r="F154" s="175"/>
    </row>
    <row r="155" spans="2:6" s="108" customFormat="1" x14ac:dyDescent="0.2">
      <c r="B155" s="177">
        <v>5283</v>
      </c>
      <c r="C155" s="175" t="s">
        <v>371</v>
      </c>
      <c r="D155" s="173">
        <v>0</v>
      </c>
      <c r="E155" s="182">
        <f t="shared" si="0"/>
        <v>0</v>
      </c>
      <c r="F155" s="175"/>
    </row>
    <row r="156" spans="2:6" s="108" customFormat="1" x14ac:dyDescent="0.2">
      <c r="B156" s="177">
        <v>5284</v>
      </c>
      <c r="C156" s="175" t="s">
        <v>372</v>
      </c>
      <c r="D156" s="173">
        <v>0</v>
      </c>
      <c r="E156" s="182">
        <f t="shared" si="0"/>
        <v>0</v>
      </c>
      <c r="F156" s="175"/>
    </row>
    <row r="157" spans="2:6" s="108" customFormat="1" x14ac:dyDescent="0.2">
      <c r="B157" s="177">
        <v>5285</v>
      </c>
      <c r="C157" s="175" t="s">
        <v>373</v>
      </c>
      <c r="D157" s="173">
        <v>0</v>
      </c>
      <c r="E157" s="182">
        <f t="shared" si="0"/>
        <v>0</v>
      </c>
      <c r="F157" s="175"/>
    </row>
    <row r="158" spans="2:6" s="108" customFormat="1" x14ac:dyDescent="0.2">
      <c r="B158" s="177">
        <v>5290</v>
      </c>
      <c r="C158" s="175" t="s">
        <v>45</v>
      </c>
      <c r="D158" s="173">
        <f>SUM(D159:D160)</f>
        <v>0</v>
      </c>
      <c r="E158" s="182">
        <f t="shared" si="0"/>
        <v>0</v>
      </c>
      <c r="F158" s="175"/>
    </row>
    <row r="159" spans="2:6" s="108" customFormat="1" x14ac:dyDescent="0.2">
      <c r="B159" s="177">
        <v>5291</v>
      </c>
      <c r="C159" s="175" t="s">
        <v>374</v>
      </c>
      <c r="D159" s="173">
        <v>0</v>
      </c>
      <c r="E159" s="182">
        <f t="shared" si="0"/>
        <v>0</v>
      </c>
      <c r="F159" s="175"/>
    </row>
    <row r="160" spans="2:6" s="108" customFormat="1" x14ac:dyDescent="0.2">
      <c r="B160" s="177">
        <v>5292</v>
      </c>
      <c r="C160" s="175" t="s">
        <v>375</v>
      </c>
      <c r="D160" s="173">
        <v>0</v>
      </c>
      <c r="E160" s="182">
        <f t="shared" si="0"/>
        <v>0</v>
      </c>
      <c r="F160" s="175"/>
    </row>
    <row r="161" spans="2:6" s="108" customFormat="1" x14ac:dyDescent="0.2">
      <c r="B161" s="177">
        <v>5300</v>
      </c>
      <c r="C161" s="175" t="s">
        <v>376</v>
      </c>
      <c r="D161" s="173">
        <f>D162+D165+D168</f>
        <v>0</v>
      </c>
      <c r="E161" s="182">
        <f t="shared" si="0"/>
        <v>0</v>
      </c>
      <c r="F161" s="175"/>
    </row>
    <row r="162" spans="2:6" s="108" customFormat="1" x14ac:dyDescent="0.2">
      <c r="B162" s="177">
        <v>5310</v>
      </c>
      <c r="C162" s="175" t="s">
        <v>46</v>
      </c>
      <c r="D162" s="173">
        <f>D163+D164</f>
        <v>0</v>
      </c>
      <c r="E162" s="182">
        <f t="shared" si="0"/>
        <v>0</v>
      </c>
      <c r="F162" s="175"/>
    </row>
    <row r="163" spans="2:6" s="108" customFormat="1" x14ac:dyDescent="0.2">
      <c r="B163" s="177">
        <v>5311</v>
      </c>
      <c r="C163" s="175" t="s">
        <v>377</v>
      </c>
      <c r="D163" s="173">
        <v>0</v>
      </c>
      <c r="E163" s="182">
        <f t="shared" si="0"/>
        <v>0</v>
      </c>
      <c r="F163" s="175"/>
    </row>
    <row r="164" spans="2:6" s="108" customFormat="1" x14ac:dyDescent="0.2">
      <c r="B164" s="177">
        <v>5312</v>
      </c>
      <c r="C164" s="175" t="s">
        <v>378</v>
      </c>
      <c r="D164" s="173">
        <v>0</v>
      </c>
      <c r="E164" s="182">
        <f t="shared" si="0"/>
        <v>0</v>
      </c>
      <c r="F164" s="175"/>
    </row>
    <row r="165" spans="2:6" s="108" customFormat="1" x14ac:dyDescent="0.2">
      <c r="B165" s="177">
        <v>5320</v>
      </c>
      <c r="C165" s="175" t="s">
        <v>13</v>
      </c>
      <c r="D165" s="173">
        <f>SUM(D166:D167)</f>
        <v>0</v>
      </c>
      <c r="E165" s="182">
        <f t="shared" ref="E165:E221" si="1">D165/$D$99</f>
        <v>0</v>
      </c>
      <c r="F165" s="175"/>
    </row>
    <row r="166" spans="2:6" s="108" customFormat="1" x14ac:dyDescent="0.2">
      <c r="B166" s="177">
        <v>5321</v>
      </c>
      <c r="C166" s="175" t="s">
        <v>379</v>
      </c>
      <c r="D166" s="173">
        <v>0</v>
      </c>
      <c r="E166" s="182">
        <f t="shared" si="1"/>
        <v>0</v>
      </c>
      <c r="F166" s="175"/>
    </row>
    <row r="167" spans="2:6" s="108" customFormat="1" x14ac:dyDescent="0.2">
      <c r="B167" s="177">
        <v>5322</v>
      </c>
      <c r="C167" s="175" t="s">
        <v>380</v>
      </c>
      <c r="D167" s="173">
        <v>0</v>
      </c>
      <c r="E167" s="182">
        <f t="shared" si="1"/>
        <v>0</v>
      </c>
      <c r="F167" s="175"/>
    </row>
    <row r="168" spans="2:6" s="108" customFormat="1" x14ac:dyDescent="0.2">
      <c r="B168" s="177">
        <v>5330</v>
      </c>
      <c r="C168" s="175" t="s">
        <v>47</v>
      </c>
      <c r="D168" s="173">
        <f>SUM(D169:D170)</f>
        <v>0</v>
      </c>
      <c r="E168" s="182">
        <f t="shared" si="1"/>
        <v>0</v>
      </c>
      <c r="F168" s="175"/>
    </row>
    <row r="169" spans="2:6" s="108" customFormat="1" x14ac:dyDescent="0.2">
      <c r="B169" s="177">
        <v>5331</v>
      </c>
      <c r="C169" s="175" t="s">
        <v>381</v>
      </c>
      <c r="D169" s="173">
        <v>0</v>
      </c>
      <c r="E169" s="182">
        <f t="shared" si="1"/>
        <v>0</v>
      </c>
      <c r="F169" s="175"/>
    </row>
    <row r="170" spans="2:6" s="108" customFormat="1" x14ac:dyDescent="0.2">
      <c r="B170" s="177">
        <v>5332</v>
      </c>
      <c r="C170" s="175" t="s">
        <v>382</v>
      </c>
      <c r="D170" s="173">
        <v>0</v>
      </c>
      <c r="E170" s="182">
        <f t="shared" si="1"/>
        <v>0</v>
      </c>
      <c r="F170" s="175"/>
    </row>
    <row r="171" spans="2:6" s="108" customFormat="1" x14ac:dyDescent="0.2">
      <c r="B171" s="178">
        <v>5400</v>
      </c>
      <c r="C171" s="179" t="s">
        <v>383</v>
      </c>
      <c r="D171" s="180">
        <f>D172+D175+D178+D181+D183</f>
        <v>0</v>
      </c>
      <c r="E171" s="181">
        <f t="shared" si="1"/>
        <v>0</v>
      </c>
      <c r="F171" s="175"/>
    </row>
    <row r="172" spans="2:6" s="108" customFormat="1" x14ac:dyDescent="0.2">
      <c r="B172" s="177">
        <v>5410</v>
      </c>
      <c r="C172" s="175" t="s">
        <v>48</v>
      </c>
      <c r="D172" s="173">
        <f>SUM(D173:D174)</f>
        <v>0</v>
      </c>
      <c r="E172" s="182">
        <f t="shared" si="1"/>
        <v>0</v>
      </c>
      <c r="F172" s="175"/>
    </row>
    <row r="173" spans="2:6" s="108" customFormat="1" x14ac:dyDescent="0.2">
      <c r="B173" s="177">
        <v>5411</v>
      </c>
      <c r="C173" s="175" t="s">
        <v>384</v>
      </c>
      <c r="D173" s="173">
        <v>0</v>
      </c>
      <c r="E173" s="182">
        <f t="shared" si="1"/>
        <v>0</v>
      </c>
      <c r="F173" s="175"/>
    </row>
    <row r="174" spans="2:6" s="108" customFormat="1" x14ac:dyDescent="0.2">
      <c r="B174" s="177">
        <v>5412</v>
      </c>
      <c r="C174" s="175" t="s">
        <v>385</v>
      </c>
      <c r="D174" s="173">
        <v>0</v>
      </c>
      <c r="E174" s="182">
        <f t="shared" si="1"/>
        <v>0</v>
      </c>
      <c r="F174" s="175"/>
    </row>
    <row r="175" spans="2:6" s="108" customFormat="1" x14ac:dyDescent="0.2">
      <c r="B175" s="177">
        <v>5420</v>
      </c>
      <c r="C175" s="175" t="s">
        <v>49</v>
      </c>
      <c r="D175" s="173">
        <f>SUM(D176:D177)</f>
        <v>0</v>
      </c>
      <c r="E175" s="182">
        <f t="shared" si="1"/>
        <v>0</v>
      </c>
      <c r="F175" s="175"/>
    </row>
    <row r="176" spans="2:6" s="108" customFormat="1" x14ac:dyDescent="0.2">
      <c r="B176" s="177">
        <v>5421</v>
      </c>
      <c r="C176" s="175" t="s">
        <v>386</v>
      </c>
      <c r="D176" s="173">
        <v>0</v>
      </c>
      <c r="E176" s="182">
        <f t="shared" si="1"/>
        <v>0</v>
      </c>
      <c r="F176" s="175"/>
    </row>
    <row r="177" spans="2:6" s="108" customFormat="1" x14ac:dyDescent="0.2">
      <c r="B177" s="177">
        <v>5422</v>
      </c>
      <c r="C177" s="175" t="s">
        <v>387</v>
      </c>
      <c r="D177" s="173">
        <v>0</v>
      </c>
      <c r="E177" s="182">
        <f t="shared" si="1"/>
        <v>0</v>
      </c>
      <c r="F177" s="175"/>
    </row>
    <row r="178" spans="2:6" s="108" customFormat="1" x14ac:dyDescent="0.2">
      <c r="B178" s="177">
        <v>5430</v>
      </c>
      <c r="C178" s="175" t="s">
        <v>50</v>
      </c>
      <c r="D178" s="173">
        <f>SUM(D179:D180)</f>
        <v>0</v>
      </c>
      <c r="E178" s="182">
        <f t="shared" si="1"/>
        <v>0</v>
      </c>
      <c r="F178" s="175"/>
    </row>
    <row r="179" spans="2:6" s="108" customFormat="1" x14ac:dyDescent="0.2">
      <c r="B179" s="177">
        <v>5431</v>
      </c>
      <c r="C179" s="175" t="s">
        <v>388</v>
      </c>
      <c r="D179" s="173">
        <v>0</v>
      </c>
      <c r="E179" s="182">
        <f t="shared" si="1"/>
        <v>0</v>
      </c>
      <c r="F179" s="175"/>
    </row>
    <row r="180" spans="2:6" s="108" customFormat="1" x14ac:dyDescent="0.2">
      <c r="B180" s="177">
        <v>5432</v>
      </c>
      <c r="C180" s="175" t="s">
        <v>389</v>
      </c>
      <c r="D180" s="173">
        <v>0</v>
      </c>
      <c r="E180" s="182">
        <f t="shared" si="1"/>
        <v>0</v>
      </c>
      <c r="F180" s="175"/>
    </row>
    <row r="181" spans="2:6" s="108" customFormat="1" x14ac:dyDescent="0.2">
      <c r="B181" s="177">
        <v>5440</v>
      </c>
      <c r="C181" s="175" t="s">
        <v>51</v>
      </c>
      <c r="D181" s="173">
        <f>SUM(D182)</f>
        <v>0</v>
      </c>
      <c r="E181" s="182">
        <f t="shared" si="1"/>
        <v>0</v>
      </c>
      <c r="F181" s="175"/>
    </row>
    <row r="182" spans="2:6" s="108" customFormat="1" x14ac:dyDescent="0.2">
      <c r="B182" s="177">
        <v>5441</v>
      </c>
      <c r="C182" s="175" t="s">
        <v>51</v>
      </c>
      <c r="D182" s="173">
        <v>0</v>
      </c>
      <c r="E182" s="182">
        <f t="shared" si="1"/>
        <v>0</v>
      </c>
      <c r="F182" s="175"/>
    </row>
    <row r="183" spans="2:6" s="108" customFormat="1" x14ac:dyDescent="0.2">
      <c r="B183" s="177">
        <v>5450</v>
      </c>
      <c r="C183" s="175" t="s">
        <v>52</v>
      </c>
      <c r="D183" s="173">
        <f>SUM(D184:D185)</f>
        <v>0</v>
      </c>
      <c r="E183" s="182">
        <f t="shared" si="1"/>
        <v>0</v>
      </c>
      <c r="F183" s="175"/>
    </row>
    <row r="184" spans="2:6" s="108" customFormat="1" x14ac:dyDescent="0.2">
      <c r="B184" s="177">
        <v>5451</v>
      </c>
      <c r="C184" s="175" t="s">
        <v>390</v>
      </c>
      <c r="D184" s="173">
        <v>0</v>
      </c>
      <c r="E184" s="182">
        <f t="shared" si="1"/>
        <v>0</v>
      </c>
      <c r="F184" s="175"/>
    </row>
    <row r="185" spans="2:6" s="108" customFormat="1" x14ac:dyDescent="0.2">
      <c r="B185" s="177">
        <v>5452</v>
      </c>
      <c r="C185" s="175" t="s">
        <v>391</v>
      </c>
      <c r="D185" s="173">
        <v>0</v>
      </c>
      <c r="E185" s="182">
        <f t="shared" si="1"/>
        <v>0</v>
      </c>
      <c r="F185" s="175"/>
    </row>
    <row r="186" spans="2:6" s="108" customFormat="1" x14ac:dyDescent="0.2">
      <c r="B186" s="178">
        <v>5500</v>
      </c>
      <c r="C186" s="179" t="s">
        <v>392</v>
      </c>
      <c r="D186" s="180">
        <f>D187+D196+D199+D205+D207+D209</f>
        <v>3600747.19</v>
      </c>
      <c r="E186" s="181">
        <f t="shared" si="1"/>
        <v>0.12870060051498652</v>
      </c>
      <c r="F186" s="175"/>
    </row>
    <row r="187" spans="2:6" s="108" customFormat="1" x14ac:dyDescent="0.2">
      <c r="B187" s="177">
        <v>5510</v>
      </c>
      <c r="C187" s="175" t="s">
        <v>53</v>
      </c>
      <c r="D187" s="173">
        <f>SUM(D188:D195)</f>
        <v>3600749.62</v>
      </c>
      <c r="E187" s="182">
        <f t="shared" si="1"/>
        <v>0.1287006873698649</v>
      </c>
      <c r="F187" s="175"/>
    </row>
    <row r="188" spans="2:6" s="108" customFormat="1" x14ac:dyDescent="0.2">
      <c r="B188" s="177">
        <v>5511</v>
      </c>
      <c r="C188" s="175" t="s">
        <v>393</v>
      </c>
      <c r="D188" s="173">
        <v>0</v>
      </c>
      <c r="E188" s="182">
        <f t="shared" si="1"/>
        <v>0</v>
      </c>
      <c r="F188" s="175"/>
    </row>
    <row r="189" spans="2:6" s="108" customFormat="1" x14ac:dyDescent="0.2">
      <c r="B189" s="177">
        <v>5512</v>
      </c>
      <c r="C189" s="175" t="s">
        <v>394</v>
      </c>
      <c r="D189" s="173">
        <v>0</v>
      </c>
      <c r="E189" s="182">
        <f t="shared" si="1"/>
        <v>0</v>
      </c>
      <c r="F189" s="175"/>
    </row>
    <row r="190" spans="2:6" s="108" customFormat="1" x14ac:dyDescent="0.2">
      <c r="B190" s="177">
        <v>5513</v>
      </c>
      <c r="C190" s="175" t="s">
        <v>395</v>
      </c>
      <c r="D190" s="173">
        <v>0</v>
      </c>
      <c r="E190" s="182">
        <f t="shared" si="1"/>
        <v>0</v>
      </c>
      <c r="F190" s="175"/>
    </row>
    <row r="191" spans="2:6" s="108" customFormat="1" x14ac:dyDescent="0.2">
      <c r="B191" s="177">
        <v>5514</v>
      </c>
      <c r="C191" s="175" t="s">
        <v>396</v>
      </c>
      <c r="D191" s="173">
        <v>0</v>
      </c>
      <c r="E191" s="182">
        <f t="shared" si="1"/>
        <v>0</v>
      </c>
      <c r="F191" s="175"/>
    </row>
    <row r="192" spans="2:6" s="108" customFormat="1" x14ac:dyDescent="0.2">
      <c r="B192" s="177">
        <v>5515</v>
      </c>
      <c r="C192" s="175" t="s">
        <v>397</v>
      </c>
      <c r="D192" s="173">
        <v>484057.58</v>
      </c>
      <c r="E192" s="182">
        <f t="shared" si="1"/>
        <v>1.7301548246110309E-2</v>
      </c>
      <c r="F192" s="175"/>
    </row>
    <row r="193" spans="2:6" s="108" customFormat="1" x14ac:dyDescent="0.2">
      <c r="B193" s="177">
        <v>5516</v>
      </c>
      <c r="C193" s="175" t="s">
        <v>398</v>
      </c>
      <c r="D193" s="173">
        <v>0</v>
      </c>
      <c r="E193" s="182">
        <f t="shared" si="1"/>
        <v>0</v>
      </c>
      <c r="F193" s="175"/>
    </row>
    <row r="194" spans="2:6" s="108" customFormat="1" x14ac:dyDescent="0.2">
      <c r="B194" s="177">
        <v>5517</v>
      </c>
      <c r="C194" s="175" t="s">
        <v>399</v>
      </c>
      <c r="D194" s="173">
        <v>0</v>
      </c>
      <c r="E194" s="182">
        <f t="shared" si="1"/>
        <v>0</v>
      </c>
      <c r="F194" s="175"/>
    </row>
    <row r="195" spans="2:6" s="108" customFormat="1" x14ac:dyDescent="0.2">
      <c r="B195" s="177">
        <v>5518</v>
      </c>
      <c r="C195" s="175" t="s">
        <v>400</v>
      </c>
      <c r="D195" s="173">
        <v>3116692.04</v>
      </c>
      <c r="E195" s="182">
        <f t="shared" si="1"/>
        <v>0.11139913912375458</v>
      </c>
      <c r="F195" s="175"/>
    </row>
    <row r="196" spans="2:6" s="108" customFormat="1" x14ac:dyDescent="0.2">
      <c r="B196" s="177">
        <v>5520</v>
      </c>
      <c r="C196" s="175" t="s">
        <v>54</v>
      </c>
      <c r="D196" s="173">
        <f>SUM(D197:D198)</f>
        <v>0</v>
      </c>
      <c r="E196" s="182">
        <f t="shared" si="1"/>
        <v>0</v>
      </c>
      <c r="F196" s="175"/>
    </row>
    <row r="197" spans="2:6" s="108" customFormat="1" x14ac:dyDescent="0.2">
      <c r="B197" s="177">
        <v>5521</v>
      </c>
      <c r="C197" s="175" t="s">
        <v>401</v>
      </c>
      <c r="D197" s="173">
        <v>0</v>
      </c>
      <c r="E197" s="182">
        <f t="shared" si="1"/>
        <v>0</v>
      </c>
      <c r="F197" s="175"/>
    </row>
    <row r="198" spans="2:6" s="108" customFormat="1" x14ac:dyDescent="0.2">
      <c r="B198" s="177">
        <v>5522</v>
      </c>
      <c r="C198" s="175" t="s">
        <v>402</v>
      </c>
      <c r="D198" s="173">
        <v>0</v>
      </c>
      <c r="E198" s="182">
        <f t="shared" si="1"/>
        <v>0</v>
      </c>
      <c r="F198" s="175"/>
    </row>
    <row r="199" spans="2:6" s="108" customFormat="1" x14ac:dyDescent="0.2">
      <c r="B199" s="177">
        <v>5530</v>
      </c>
      <c r="C199" s="175" t="s">
        <v>55</v>
      </c>
      <c r="D199" s="173">
        <f>SUM(D200:D204)</f>
        <v>0</v>
      </c>
      <c r="E199" s="182">
        <f t="shared" si="1"/>
        <v>0</v>
      </c>
      <c r="F199" s="175"/>
    </row>
    <row r="200" spans="2:6" s="108" customFormat="1" x14ac:dyDescent="0.2">
      <c r="B200" s="177">
        <v>5531</v>
      </c>
      <c r="C200" s="175" t="s">
        <v>403</v>
      </c>
      <c r="D200" s="173">
        <v>0</v>
      </c>
      <c r="E200" s="182">
        <f t="shared" si="1"/>
        <v>0</v>
      </c>
      <c r="F200" s="175"/>
    </row>
    <row r="201" spans="2:6" s="108" customFormat="1" x14ac:dyDescent="0.2">
      <c r="B201" s="177">
        <v>5532</v>
      </c>
      <c r="C201" s="175" t="s">
        <v>404</v>
      </c>
      <c r="D201" s="173">
        <v>0</v>
      </c>
      <c r="E201" s="182">
        <f t="shared" si="1"/>
        <v>0</v>
      </c>
      <c r="F201" s="175"/>
    </row>
    <row r="202" spans="2:6" s="108" customFormat="1" x14ac:dyDescent="0.2">
      <c r="B202" s="177">
        <v>5533</v>
      </c>
      <c r="C202" s="175" t="s">
        <v>405</v>
      </c>
      <c r="D202" s="173">
        <v>0</v>
      </c>
      <c r="E202" s="182">
        <f t="shared" si="1"/>
        <v>0</v>
      </c>
      <c r="F202" s="175"/>
    </row>
    <row r="203" spans="2:6" s="108" customFormat="1" x14ac:dyDescent="0.2">
      <c r="B203" s="177">
        <v>5534</v>
      </c>
      <c r="C203" s="175" t="s">
        <v>406</v>
      </c>
      <c r="D203" s="173">
        <v>0</v>
      </c>
      <c r="E203" s="182">
        <f t="shared" si="1"/>
        <v>0</v>
      </c>
      <c r="F203" s="175"/>
    </row>
    <row r="204" spans="2:6" s="108" customFormat="1" x14ac:dyDescent="0.2">
      <c r="B204" s="177">
        <v>5535</v>
      </c>
      <c r="C204" s="175" t="s">
        <v>407</v>
      </c>
      <c r="D204" s="173">
        <v>0</v>
      </c>
      <c r="E204" s="182">
        <f t="shared" si="1"/>
        <v>0</v>
      </c>
      <c r="F204" s="175"/>
    </row>
    <row r="205" spans="2:6" s="108" customFormat="1" x14ac:dyDescent="0.2">
      <c r="B205" s="177">
        <v>5540</v>
      </c>
      <c r="C205" s="175" t="s">
        <v>56</v>
      </c>
      <c r="D205" s="173">
        <f>SUM(D206)</f>
        <v>0</v>
      </c>
      <c r="E205" s="182">
        <f t="shared" si="1"/>
        <v>0</v>
      </c>
      <c r="F205" s="175"/>
    </row>
    <row r="206" spans="2:6" s="108" customFormat="1" x14ac:dyDescent="0.2">
      <c r="B206" s="177">
        <v>5541</v>
      </c>
      <c r="C206" s="175" t="s">
        <v>56</v>
      </c>
      <c r="D206" s="173">
        <v>0</v>
      </c>
      <c r="E206" s="182">
        <f t="shared" si="1"/>
        <v>0</v>
      </c>
      <c r="F206" s="175"/>
    </row>
    <row r="207" spans="2:6" s="108" customFormat="1" x14ac:dyDescent="0.2">
      <c r="B207" s="177">
        <v>5550</v>
      </c>
      <c r="C207" s="175" t="s">
        <v>57</v>
      </c>
      <c r="D207" s="173">
        <f>D208</f>
        <v>0</v>
      </c>
      <c r="E207" s="182">
        <f t="shared" si="1"/>
        <v>0</v>
      </c>
      <c r="F207" s="175"/>
    </row>
    <row r="208" spans="2:6" s="108" customFormat="1" x14ac:dyDescent="0.2">
      <c r="B208" s="177">
        <v>5551</v>
      </c>
      <c r="C208" s="175" t="s">
        <v>57</v>
      </c>
      <c r="D208" s="173">
        <v>0</v>
      </c>
      <c r="E208" s="182">
        <f t="shared" si="1"/>
        <v>0</v>
      </c>
      <c r="F208" s="175"/>
    </row>
    <row r="209" spans="2:6" s="108" customFormat="1" x14ac:dyDescent="0.2">
      <c r="B209" s="177">
        <v>5590</v>
      </c>
      <c r="C209" s="175" t="s">
        <v>58</v>
      </c>
      <c r="D209" s="183">
        <f>SUM(D210:D218)</f>
        <v>-2.4300000000000002</v>
      </c>
      <c r="E209" s="182">
        <f t="shared" si="1"/>
        <v>-8.6854878376345341E-8</v>
      </c>
      <c r="F209" s="175"/>
    </row>
    <row r="210" spans="2:6" s="108" customFormat="1" x14ac:dyDescent="0.2">
      <c r="B210" s="177">
        <v>5591</v>
      </c>
      <c r="C210" s="175" t="s">
        <v>408</v>
      </c>
      <c r="D210" s="173">
        <v>0</v>
      </c>
      <c r="E210" s="182">
        <f t="shared" si="1"/>
        <v>0</v>
      </c>
      <c r="F210" s="175"/>
    </row>
    <row r="211" spans="2:6" s="108" customFormat="1" x14ac:dyDescent="0.2">
      <c r="B211" s="177">
        <v>5592</v>
      </c>
      <c r="C211" s="175" t="s">
        <v>409</v>
      </c>
      <c r="D211" s="173">
        <v>0</v>
      </c>
      <c r="E211" s="182">
        <f t="shared" si="1"/>
        <v>0</v>
      </c>
      <c r="F211" s="175"/>
    </row>
    <row r="212" spans="2:6" s="108" customFormat="1" x14ac:dyDescent="0.2">
      <c r="B212" s="177">
        <v>5593</v>
      </c>
      <c r="C212" s="175" t="s">
        <v>410</v>
      </c>
      <c r="D212" s="173">
        <v>0</v>
      </c>
      <c r="E212" s="182">
        <f t="shared" si="1"/>
        <v>0</v>
      </c>
      <c r="F212" s="175"/>
    </row>
    <row r="213" spans="2:6" s="108" customFormat="1" x14ac:dyDescent="0.2">
      <c r="B213" s="177">
        <v>5594</v>
      </c>
      <c r="C213" s="175" t="s">
        <v>411</v>
      </c>
      <c r="D213" s="173">
        <v>0</v>
      </c>
      <c r="E213" s="182">
        <f t="shared" si="1"/>
        <v>0</v>
      </c>
      <c r="F213" s="175"/>
    </row>
    <row r="214" spans="2:6" s="108" customFormat="1" x14ac:dyDescent="0.2">
      <c r="B214" s="177">
        <v>5595</v>
      </c>
      <c r="C214" s="175" t="s">
        <v>412</v>
      </c>
      <c r="D214" s="173">
        <v>0</v>
      </c>
      <c r="E214" s="182">
        <f t="shared" si="1"/>
        <v>0</v>
      </c>
      <c r="F214" s="175"/>
    </row>
    <row r="215" spans="2:6" s="108" customFormat="1" x14ac:dyDescent="0.2">
      <c r="B215" s="177">
        <v>5596</v>
      </c>
      <c r="C215" s="175" t="s">
        <v>20</v>
      </c>
      <c r="D215" s="173">
        <v>0</v>
      </c>
      <c r="E215" s="182">
        <f t="shared" si="1"/>
        <v>0</v>
      </c>
      <c r="F215" s="175"/>
    </row>
    <row r="216" spans="2:6" s="108" customFormat="1" x14ac:dyDescent="0.2">
      <c r="B216" s="177">
        <v>5597</v>
      </c>
      <c r="C216" s="175" t="s">
        <v>413</v>
      </c>
      <c r="D216" s="173">
        <v>0</v>
      </c>
      <c r="E216" s="182">
        <f t="shared" si="1"/>
        <v>0</v>
      </c>
      <c r="F216" s="175"/>
    </row>
    <row r="217" spans="2:6" s="108" customFormat="1" x14ac:dyDescent="0.2">
      <c r="B217" s="177">
        <v>5598</v>
      </c>
      <c r="C217" s="175" t="s">
        <v>414</v>
      </c>
      <c r="D217" s="173">
        <v>0</v>
      </c>
      <c r="E217" s="182">
        <f t="shared" si="1"/>
        <v>0</v>
      </c>
      <c r="F217" s="175"/>
    </row>
    <row r="218" spans="2:6" s="108" customFormat="1" x14ac:dyDescent="0.2">
      <c r="B218" s="177">
        <v>5599</v>
      </c>
      <c r="C218" s="175" t="s">
        <v>415</v>
      </c>
      <c r="D218" s="183">
        <v>-2.4300000000000002</v>
      </c>
      <c r="E218" s="182">
        <f t="shared" si="1"/>
        <v>-8.6854878376345341E-8</v>
      </c>
      <c r="F218" s="175"/>
    </row>
    <row r="219" spans="2:6" s="108" customFormat="1" x14ac:dyDescent="0.2">
      <c r="B219" s="177">
        <v>5600</v>
      </c>
      <c r="C219" s="175" t="s">
        <v>416</v>
      </c>
      <c r="D219" s="173">
        <f>D220</f>
        <v>0</v>
      </c>
      <c r="E219" s="182">
        <f t="shared" si="1"/>
        <v>0</v>
      </c>
      <c r="F219" s="175"/>
    </row>
    <row r="220" spans="2:6" s="108" customFormat="1" x14ac:dyDescent="0.2">
      <c r="B220" s="177">
        <v>5610</v>
      </c>
      <c r="C220" s="175" t="s">
        <v>59</v>
      </c>
      <c r="D220" s="173">
        <f>D221</f>
        <v>0</v>
      </c>
      <c r="E220" s="182">
        <f t="shared" si="1"/>
        <v>0</v>
      </c>
      <c r="F220" s="175"/>
    </row>
    <row r="221" spans="2:6" s="108" customFormat="1" x14ac:dyDescent="0.2">
      <c r="B221" s="177">
        <v>5611</v>
      </c>
      <c r="C221" s="175" t="s">
        <v>417</v>
      </c>
      <c r="D221" s="173">
        <v>0</v>
      </c>
      <c r="E221" s="182">
        <f t="shared" si="1"/>
        <v>0</v>
      </c>
      <c r="F221" s="175"/>
    </row>
    <row r="222" spans="2:6" s="108" customFormat="1" x14ac:dyDescent="0.2">
      <c r="B222" s="110"/>
      <c r="C222" s="110"/>
      <c r="D222" s="110"/>
      <c r="E222" s="110"/>
      <c r="F222" s="110"/>
    </row>
    <row r="223" spans="2:6" s="108" customFormat="1" x14ac:dyDescent="0.2">
      <c r="B223" s="110" t="s">
        <v>61</v>
      </c>
      <c r="C223" s="110"/>
      <c r="D223" s="110"/>
      <c r="E223" s="110"/>
      <c r="F223" s="110"/>
    </row>
    <row r="224" spans="2:6" s="108" customFormat="1" x14ac:dyDescent="0.2">
      <c r="B224" s="110"/>
      <c r="C224" s="110"/>
      <c r="D224" s="110"/>
      <c r="E224" s="110"/>
      <c r="F224" s="110"/>
    </row>
    <row r="225" spans="2:6" s="108" customFormat="1" x14ac:dyDescent="0.2">
      <c r="B225" s="110"/>
      <c r="C225" s="110"/>
      <c r="D225" s="110"/>
      <c r="E225" s="110"/>
      <c r="F225" s="110"/>
    </row>
    <row r="226" spans="2:6" s="108" customFormat="1" x14ac:dyDescent="0.2">
      <c r="B226" s="110"/>
      <c r="C226" s="110"/>
      <c r="D226" s="110"/>
      <c r="E226" s="110"/>
      <c r="F226" s="110"/>
    </row>
    <row r="227" spans="2:6" s="108" customFormat="1" x14ac:dyDescent="0.2">
      <c r="B227" s="110"/>
      <c r="C227" s="110"/>
      <c r="D227" s="110"/>
      <c r="E227" s="110"/>
      <c r="F227" s="110"/>
    </row>
    <row r="228" spans="2:6" s="108" customFormat="1" x14ac:dyDescent="0.2">
      <c r="B228" s="110"/>
      <c r="C228" s="110"/>
      <c r="D228" s="110"/>
      <c r="E228" s="110"/>
      <c r="F228" s="110"/>
    </row>
    <row r="229" spans="2:6" s="108" customFormat="1" x14ac:dyDescent="0.2">
      <c r="B229" s="110"/>
      <c r="C229" s="110"/>
      <c r="D229" s="110"/>
      <c r="E229" s="110"/>
      <c r="F229" s="110"/>
    </row>
    <row r="230" spans="2:6" s="108" customFormat="1" x14ac:dyDescent="0.2">
      <c r="B230" s="110"/>
      <c r="C230" s="110"/>
      <c r="D230" s="110"/>
      <c r="E230" s="110"/>
      <c r="F230" s="110"/>
    </row>
    <row r="231" spans="2:6" s="108" customFormat="1" x14ac:dyDescent="0.2">
      <c r="B231" s="110"/>
      <c r="C231" s="110"/>
      <c r="D231" s="110"/>
      <c r="E231" s="110"/>
      <c r="F231" s="110"/>
    </row>
    <row r="232" spans="2:6" s="108" customFormat="1" x14ac:dyDescent="0.2">
      <c r="B232" s="110"/>
      <c r="C232" s="110"/>
      <c r="D232" s="110"/>
      <c r="E232" s="110"/>
      <c r="F232" s="110"/>
    </row>
    <row r="233" spans="2:6" s="108" customFormat="1" x14ac:dyDescent="0.2">
      <c r="B233" s="110"/>
      <c r="C233" s="110"/>
      <c r="D233" s="110"/>
      <c r="E233" s="110"/>
      <c r="F233" s="110"/>
    </row>
    <row r="234" spans="2:6" s="108" customFormat="1" x14ac:dyDescent="0.2">
      <c r="B234" s="110"/>
      <c r="C234" s="110"/>
      <c r="D234" s="110"/>
      <c r="E234" s="110"/>
      <c r="F234" s="110"/>
    </row>
    <row r="235" spans="2:6" s="108" customFormat="1" x14ac:dyDescent="0.2">
      <c r="B235" s="110"/>
      <c r="C235" s="110"/>
      <c r="D235" s="110"/>
      <c r="E235" s="110"/>
      <c r="F235" s="110"/>
    </row>
    <row r="236" spans="2:6" s="108" customFormat="1" x14ac:dyDescent="0.2">
      <c r="B236" s="110"/>
      <c r="C236" s="110"/>
      <c r="D236" s="110"/>
      <c r="E236" s="110"/>
      <c r="F236" s="110"/>
    </row>
    <row r="237" spans="2:6" s="108" customFormat="1" x14ac:dyDescent="0.2">
      <c r="B237" s="110"/>
      <c r="C237" s="110"/>
      <c r="D237" s="110"/>
      <c r="E237" s="110"/>
      <c r="F237" s="110"/>
    </row>
    <row r="238" spans="2:6" s="108" customFormat="1" x14ac:dyDescent="0.2">
      <c r="B238" s="110"/>
      <c r="C238" s="110"/>
      <c r="D238" s="110"/>
      <c r="E238" s="110"/>
      <c r="F238" s="110"/>
    </row>
    <row r="239" spans="2:6" s="108" customFormat="1" x14ac:dyDescent="0.2">
      <c r="B239" s="110"/>
      <c r="C239" s="110"/>
      <c r="D239" s="110"/>
      <c r="E239" s="110"/>
      <c r="F239" s="110"/>
    </row>
    <row r="240" spans="2:6" s="108" customFormat="1" x14ac:dyDescent="0.2">
      <c r="B240" s="110"/>
      <c r="C240" s="110"/>
      <c r="D240" s="110"/>
      <c r="E240" s="110"/>
      <c r="F240" s="110"/>
    </row>
    <row r="241" spans="2:6" s="108" customFormat="1" x14ac:dyDescent="0.2">
      <c r="B241" s="110"/>
      <c r="C241" s="110"/>
      <c r="D241" s="110"/>
      <c r="E241" s="110"/>
      <c r="F241" s="110"/>
    </row>
    <row r="242" spans="2:6" s="108" customFormat="1" x14ac:dyDescent="0.2">
      <c r="B242" s="110"/>
      <c r="C242" s="110"/>
      <c r="D242" s="110"/>
      <c r="E242" s="110"/>
      <c r="F242" s="110"/>
    </row>
    <row r="243" spans="2:6" s="108" customFormat="1" x14ac:dyDescent="0.2">
      <c r="B243" s="110"/>
      <c r="C243" s="110"/>
      <c r="D243" s="110"/>
      <c r="E243" s="110"/>
      <c r="F243" s="110"/>
    </row>
    <row r="244" spans="2:6" s="108" customFormat="1" x14ac:dyDescent="0.2">
      <c r="B244" s="110"/>
      <c r="C244" s="110"/>
      <c r="D244" s="110"/>
      <c r="E244" s="110"/>
      <c r="F244" s="110"/>
    </row>
    <row r="245" spans="2:6" s="108" customFormat="1" x14ac:dyDescent="0.2">
      <c r="B245" s="110"/>
      <c r="C245" s="110"/>
      <c r="D245" s="110"/>
      <c r="E245" s="110"/>
      <c r="F245" s="110"/>
    </row>
    <row r="246" spans="2:6" s="108" customFormat="1" x14ac:dyDescent="0.2">
      <c r="B246" s="110"/>
      <c r="C246" s="110"/>
      <c r="D246" s="110"/>
      <c r="E246" s="110"/>
      <c r="F246" s="110"/>
    </row>
    <row r="247" spans="2:6" s="108" customFormat="1" x14ac:dyDescent="0.2">
      <c r="B247" s="110"/>
      <c r="C247" s="110"/>
      <c r="D247" s="110"/>
      <c r="E247" s="110"/>
      <c r="F247" s="110"/>
    </row>
    <row r="248" spans="2:6" s="108" customFormat="1" x14ac:dyDescent="0.2">
      <c r="B248" s="110"/>
      <c r="C248" s="110"/>
      <c r="D248" s="110"/>
      <c r="E248" s="110"/>
      <c r="F248" s="110"/>
    </row>
  </sheetData>
  <sheetProtection formatCells="0" formatColumns="0" formatRows="0" insertColumns="0" insertRows="0" insertHyperlinks="0" deleteColumns="0" deleteRows="0" sort="0" autoFilter="0" pivotTables="0"/>
  <mergeCells count="3">
    <mergeCell ref="B2:D2"/>
    <mergeCell ref="B3:D3"/>
    <mergeCell ref="B4: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FB2AC-4278-445A-A8B1-D1C574B8E61A}">
  <sheetPr>
    <tabColor theme="8" tint="-0.249977111117893"/>
  </sheetPr>
  <dimension ref="B2:F31"/>
  <sheetViews>
    <sheetView showGridLines="0" topLeftCell="A22" workbookViewId="0">
      <selection activeCell="B30" sqref="B30:F31"/>
    </sheetView>
  </sheetViews>
  <sheetFormatPr baseColWidth="10" defaultColWidth="10.6640625" defaultRowHeight="12.75" x14ac:dyDescent="0.2"/>
  <cols>
    <col min="1" max="1" width="10.6640625" style="48"/>
    <col min="2" max="2" width="11.6640625" style="53" customWidth="1"/>
    <col min="3" max="3" width="56.1640625" style="53" customWidth="1"/>
    <col min="4" max="4" width="26.6640625" style="53" customWidth="1"/>
    <col min="5" max="6" width="19.5" style="53" customWidth="1"/>
    <col min="7" max="251" width="10.6640625" style="48"/>
    <col min="252" max="252" width="11.6640625" style="48" customWidth="1"/>
    <col min="253" max="253" width="56.1640625" style="48" customWidth="1"/>
    <col min="254" max="254" width="26.6640625" style="48" customWidth="1"/>
    <col min="255" max="256" width="19.5" style="48" customWidth="1"/>
    <col min="257" max="257" width="10.6640625" style="48"/>
    <col min="258" max="258" width="12.6640625" style="48" bestFit="1" customWidth="1"/>
    <col min="259" max="259" width="10.6640625" style="48"/>
    <col min="260" max="260" width="13.33203125" style="48" customWidth="1"/>
    <col min="261" max="507" width="10.6640625" style="48"/>
    <col min="508" max="508" width="11.6640625" style="48" customWidth="1"/>
    <col min="509" max="509" width="56.1640625" style="48" customWidth="1"/>
    <col min="510" max="510" width="26.6640625" style="48" customWidth="1"/>
    <col min="511" max="512" width="19.5" style="48" customWidth="1"/>
    <col min="513" max="513" width="10.6640625" style="48"/>
    <col min="514" max="514" width="12.6640625" style="48" bestFit="1" customWidth="1"/>
    <col min="515" max="515" width="10.6640625" style="48"/>
    <col min="516" max="516" width="13.33203125" style="48" customWidth="1"/>
    <col min="517" max="763" width="10.6640625" style="48"/>
    <col min="764" max="764" width="11.6640625" style="48" customWidth="1"/>
    <col min="765" max="765" width="56.1640625" style="48" customWidth="1"/>
    <col min="766" max="766" width="26.6640625" style="48" customWidth="1"/>
    <col min="767" max="768" width="19.5" style="48" customWidth="1"/>
    <col min="769" max="769" width="10.6640625" style="48"/>
    <col min="770" max="770" width="12.6640625" style="48" bestFit="1" customWidth="1"/>
    <col min="771" max="771" width="10.6640625" style="48"/>
    <col min="772" max="772" width="13.33203125" style="48" customWidth="1"/>
    <col min="773" max="1019" width="10.6640625" style="48"/>
    <col min="1020" max="1020" width="11.6640625" style="48" customWidth="1"/>
    <col min="1021" max="1021" width="56.1640625" style="48" customWidth="1"/>
    <col min="1022" max="1022" width="26.6640625" style="48" customWidth="1"/>
    <col min="1023" max="1024" width="19.5" style="48" customWidth="1"/>
    <col min="1025" max="1025" width="10.6640625" style="48"/>
    <col min="1026" max="1026" width="12.6640625" style="48" bestFit="1" customWidth="1"/>
    <col min="1027" max="1027" width="10.6640625" style="48"/>
    <col min="1028" max="1028" width="13.33203125" style="48" customWidth="1"/>
    <col min="1029" max="1275" width="10.6640625" style="48"/>
    <col min="1276" max="1276" width="11.6640625" style="48" customWidth="1"/>
    <col min="1277" max="1277" width="56.1640625" style="48" customWidth="1"/>
    <col min="1278" max="1278" width="26.6640625" style="48" customWidth="1"/>
    <col min="1279" max="1280" width="19.5" style="48" customWidth="1"/>
    <col min="1281" max="1281" width="10.6640625" style="48"/>
    <col min="1282" max="1282" width="12.6640625" style="48" bestFit="1" customWidth="1"/>
    <col min="1283" max="1283" width="10.6640625" style="48"/>
    <col min="1284" max="1284" width="13.33203125" style="48" customWidth="1"/>
    <col min="1285" max="1531" width="10.6640625" style="48"/>
    <col min="1532" max="1532" width="11.6640625" style="48" customWidth="1"/>
    <col min="1533" max="1533" width="56.1640625" style="48" customWidth="1"/>
    <col min="1534" max="1534" width="26.6640625" style="48" customWidth="1"/>
    <col min="1535" max="1536" width="19.5" style="48" customWidth="1"/>
    <col min="1537" max="1537" width="10.6640625" style="48"/>
    <col min="1538" max="1538" width="12.6640625" style="48" bestFit="1" customWidth="1"/>
    <col min="1539" max="1539" width="10.6640625" style="48"/>
    <col min="1540" max="1540" width="13.33203125" style="48" customWidth="1"/>
    <col min="1541" max="1787" width="10.6640625" style="48"/>
    <col min="1788" max="1788" width="11.6640625" style="48" customWidth="1"/>
    <col min="1789" max="1789" width="56.1640625" style="48" customWidth="1"/>
    <col min="1790" max="1790" width="26.6640625" style="48" customWidth="1"/>
    <col min="1791" max="1792" width="19.5" style="48" customWidth="1"/>
    <col min="1793" max="1793" width="10.6640625" style="48"/>
    <col min="1794" max="1794" width="12.6640625" style="48" bestFit="1" customWidth="1"/>
    <col min="1795" max="1795" width="10.6640625" style="48"/>
    <col min="1796" max="1796" width="13.33203125" style="48" customWidth="1"/>
    <col min="1797" max="2043" width="10.6640625" style="48"/>
    <col min="2044" max="2044" width="11.6640625" style="48" customWidth="1"/>
    <col min="2045" max="2045" width="56.1640625" style="48" customWidth="1"/>
    <col min="2046" max="2046" width="26.6640625" style="48" customWidth="1"/>
    <col min="2047" max="2048" width="19.5" style="48" customWidth="1"/>
    <col min="2049" max="2049" width="10.6640625" style="48"/>
    <col min="2050" max="2050" width="12.6640625" style="48" bestFit="1" customWidth="1"/>
    <col min="2051" max="2051" width="10.6640625" style="48"/>
    <col min="2052" max="2052" width="13.33203125" style="48" customWidth="1"/>
    <col min="2053" max="2299" width="10.6640625" style="48"/>
    <col min="2300" max="2300" width="11.6640625" style="48" customWidth="1"/>
    <col min="2301" max="2301" width="56.1640625" style="48" customWidth="1"/>
    <col min="2302" max="2302" width="26.6640625" style="48" customWidth="1"/>
    <col min="2303" max="2304" width="19.5" style="48" customWidth="1"/>
    <col min="2305" max="2305" width="10.6640625" style="48"/>
    <col min="2306" max="2306" width="12.6640625" style="48" bestFit="1" customWidth="1"/>
    <col min="2307" max="2307" width="10.6640625" style="48"/>
    <col min="2308" max="2308" width="13.33203125" style="48" customWidth="1"/>
    <col min="2309" max="2555" width="10.6640625" style="48"/>
    <col min="2556" max="2556" width="11.6640625" style="48" customWidth="1"/>
    <col min="2557" max="2557" width="56.1640625" style="48" customWidth="1"/>
    <col min="2558" max="2558" width="26.6640625" style="48" customWidth="1"/>
    <col min="2559" max="2560" width="19.5" style="48" customWidth="1"/>
    <col min="2561" max="2561" width="10.6640625" style="48"/>
    <col min="2562" max="2562" width="12.6640625" style="48" bestFit="1" customWidth="1"/>
    <col min="2563" max="2563" width="10.6640625" style="48"/>
    <col min="2564" max="2564" width="13.33203125" style="48" customWidth="1"/>
    <col min="2565" max="2811" width="10.6640625" style="48"/>
    <col min="2812" max="2812" width="11.6640625" style="48" customWidth="1"/>
    <col min="2813" max="2813" width="56.1640625" style="48" customWidth="1"/>
    <col min="2814" max="2814" width="26.6640625" style="48" customWidth="1"/>
    <col min="2815" max="2816" width="19.5" style="48" customWidth="1"/>
    <col min="2817" max="2817" width="10.6640625" style="48"/>
    <col min="2818" max="2818" width="12.6640625" style="48" bestFit="1" customWidth="1"/>
    <col min="2819" max="2819" width="10.6640625" style="48"/>
    <col min="2820" max="2820" width="13.33203125" style="48" customWidth="1"/>
    <col min="2821" max="3067" width="10.6640625" style="48"/>
    <col min="3068" max="3068" width="11.6640625" style="48" customWidth="1"/>
    <col min="3069" max="3069" width="56.1640625" style="48" customWidth="1"/>
    <col min="3070" max="3070" width="26.6640625" style="48" customWidth="1"/>
    <col min="3071" max="3072" width="19.5" style="48" customWidth="1"/>
    <col min="3073" max="3073" width="10.6640625" style="48"/>
    <col min="3074" max="3074" width="12.6640625" style="48" bestFit="1" customWidth="1"/>
    <col min="3075" max="3075" width="10.6640625" style="48"/>
    <col min="3076" max="3076" width="13.33203125" style="48" customWidth="1"/>
    <col min="3077" max="3323" width="10.6640625" style="48"/>
    <col min="3324" max="3324" width="11.6640625" style="48" customWidth="1"/>
    <col min="3325" max="3325" width="56.1640625" style="48" customWidth="1"/>
    <col min="3326" max="3326" width="26.6640625" style="48" customWidth="1"/>
    <col min="3327" max="3328" width="19.5" style="48" customWidth="1"/>
    <col min="3329" max="3329" width="10.6640625" style="48"/>
    <col min="3330" max="3330" width="12.6640625" style="48" bestFit="1" customWidth="1"/>
    <col min="3331" max="3331" width="10.6640625" style="48"/>
    <col min="3332" max="3332" width="13.33203125" style="48" customWidth="1"/>
    <col min="3333" max="3579" width="10.6640625" style="48"/>
    <col min="3580" max="3580" width="11.6640625" style="48" customWidth="1"/>
    <col min="3581" max="3581" width="56.1640625" style="48" customWidth="1"/>
    <col min="3582" max="3582" width="26.6640625" style="48" customWidth="1"/>
    <col min="3583" max="3584" width="19.5" style="48" customWidth="1"/>
    <col min="3585" max="3585" width="10.6640625" style="48"/>
    <col min="3586" max="3586" width="12.6640625" style="48" bestFit="1" customWidth="1"/>
    <col min="3587" max="3587" width="10.6640625" style="48"/>
    <col min="3588" max="3588" width="13.33203125" style="48" customWidth="1"/>
    <col min="3589" max="3835" width="10.6640625" style="48"/>
    <col min="3836" max="3836" width="11.6640625" style="48" customWidth="1"/>
    <col min="3837" max="3837" width="56.1640625" style="48" customWidth="1"/>
    <col min="3838" max="3838" width="26.6640625" style="48" customWidth="1"/>
    <col min="3839" max="3840" width="19.5" style="48" customWidth="1"/>
    <col min="3841" max="3841" width="10.6640625" style="48"/>
    <col min="3842" max="3842" width="12.6640625" style="48" bestFit="1" customWidth="1"/>
    <col min="3843" max="3843" width="10.6640625" style="48"/>
    <col min="3844" max="3844" width="13.33203125" style="48" customWidth="1"/>
    <col min="3845" max="4091" width="10.6640625" style="48"/>
    <col min="4092" max="4092" width="11.6640625" style="48" customWidth="1"/>
    <col min="4093" max="4093" width="56.1640625" style="48" customWidth="1"/>
    <col min="4094" max="4094" width="26.6640625" style="48" customWidth="1"/>
    <col min="4095" max="4096" width="19.5" style="48" customWidth="1"/>
    <col min="4097" max="4097" width="10.6640625" style="48"/>
    <col min="4098" max="4098" width="12.6640625" style="48" bestFit="1" customWidth="1"/>
    <col min="4099" max="4099" width="10.6640625" style="48"/>
    <col min="4100" max="4100" width="13.33203125" style="48" customWidth="1"/>
    <col min="4101" max="4347" width="10.6640625" style="48"/>
    <col min="4348" max="4348" width="11.6640625" style="48" customWidth="1"/>
    <col min="4349" max="4349" width="56.1640625" style="48" customWidth="1"/>
    <col min="4350" max="4350" width="26.6640625" style="48" customWidth="1"/>
    <col min="4351" max="4352" width="19.5" style="48" customWidth="1"/>
    <col min="4353" max="4353" width="10.6640625" style="48"/>
    <col min="4354" max="4354" width="12.6640625" style="48" bestFit="1" customWidth="1"/>
    <col min="4355" max="4355" width="10.6640625" style="48"/>
    <col min="4356" max="4356" width="13.33203125" style="48" customWidth="1"/>
    <col min="4357" max="4603" width="10.6640625" style="48"/>
    <col min="4604" max="4604" width="11.6640625" style="48" customWidth="1"/>
    <col min="4605" max="4605" width="56.1640625" style="48" customWidth="1"/>
    <col min="4606" max="4606" width="26.6640625" style="48" customWidth="1"/>
    <col min="4607" max="4608" width="19.5" style="48" customWidth="1"/>
    <col min="4609" max="4609" width="10.6640625" style="48"/>
    <col min="4610" max="4610" width="12.6640625" style="48" bestFit="1" customWidth="1"/>
    <col min="4611" max="4611" width="10.6640625" style="48"/>
    <col min="4612" max="4612" width="13.33203125" style="48" customWidth="1"/>
    <col min="4613" max="4859" width="10.6640625" style="48"/>
    <col min="4860" max="4860" width="11.6640625" style="48" customWidth="1"/>
    <col min="4861" max="4861" width="56.1640625" style="48" customWidth="1"/>
    <col min="4862" max="4862" width="26.6640625" style="48" customWidth="1"/>
    <col min="4863" max="4864" width="19.5" style="48" customWidth="1"/>
    <col min="4865" max="4865" width="10.6640625" style="48"/>
    <col min="4866" max="4866" width="12.6640625" style="48" bestFit="1" customWidth="1"/>
    <col min="4867" max="4867" width="10.6640625" style="48"/>
    <col min="4868" max="4868" width="13.33203125" style="48" customWidth="1"/>
    <col min="4869" max="5115" width="10.6640625" style="48"/>
    <col min="5116" max="5116" width="11.6640625" style="48" customWidth="1"/>
    <col min="5117" max="5117" width="56.1640625" style="48" customWidth="1"/>
    <col min="5118" max="5118" width="26.6640625" style="48" customWidth="1"/>
    <col min="5119" max="5120" width="19.5" style="48" customWidth="1"/>
    <col min="5121" max="5121" width="10.6640625" style="48"/>
    <col min="5122" max="5122" width="12.6640625" style="48" bestFit="1" customWidth="1"/>
    <col min="5123" max="5123" width="10.6640625" style="48"/>
    <col min="5124" max="5124" width="13.33203125" style="48" customWidth="1"/>
    <col min="5125" max="5371" width="10.6640625" style="48"/>
    <col min="5372" max="5372" width="11.6640625" style="48" customWidth="1"/>
    <col min="5373" max="5373" width="56.1640625" style="48" customWidth="1"/>
    <col min="5374" max="5374" width="26.6640625" style="48" customWidth="1"/>
    <col min="5375" max="5376" width="19.5" style="48" customWidth="1"/>
    <col min="5377" max="5377" width="10.6640625" style="48"/>
    <col min="5378" max="5378" width="12.6640625" style="48" bestFit="1" customWidth="1"/>
    <col min="5379" max="5379" width="10.6640625" style="48"/>
    <col min="5380" max="5380" width="13.33203125" style="48" customWidth="1"/>
    <col min="5381" max="5627" width="10.6640625" style="48"/>
    <col min="5628" max="5628" width="11.6640625" style="48" customWidth="1"/>
    <col min="5629" max="5629" width="56.1640625" style="48" customWidth="1"/>
    <col min="5630" max="5630" width="26.6640625" style="48" customWidth="1"/>
    <col min="5631" max="5632" width="19.5" style="48" customWidth="1"/>
    <col min="5633" max="5633" width="10.6640625" style="48"/>
    <col min="5634" max="5634" width="12.6640625" style="48" bestFit="1" customWidth="1"/>
    <col min="5635" max="5635" width="10.6640625" style="48"/>
    <col min="5636" max="5636" width="13.33203125" style="48" customWidth="1"/>
    <col min="5637" max="5883" width="10.6640625" style="48"/>
    <col min="5884" max="5884" width="11.6640625" style="48" customWidth="1"/>
    <col min="5885" max="5885" width="56.1640625" style="48" customWidth="1"/>
    <col min="5886" max="5886" width="26.6640625" style="48" customWidth="1"/>
    <col min="5887" max="5888" width="19.5" style="48" customWidth="1"/>
    <col min="5889" max="5889" width="10.6640625" style="48"/>
    <col min="5890" max="5890" width="12.6640625" style="48" bestFit="1" customWidth="1"/>
    <col min="5891" max="5891" width="10.6640625" style="48"/>
    <col min="5892" max="5892" width="13.33203125" style="48" customWidth="1"/>
    <col min="5893" max="6139" width="10.6640625" style="48"/>
    <col min="6140" max="6140" width="11.6640625" style="48" customWidth="1"/>
    <col min="6141" max="6141" width="56.1640625" style="48" customWidth="1"/>
    <col min="6142" max="6142" width="26.6640625" style="48" customWidth="1"/>
    <col min="6143" max="6144" width="19.5" style="48" customWidth="1"/>
    <col min="6145" max="6145" width="10.6640625" style="48"/>
    <col min="6146" max="6146" width="12.6640625" style="48" bestFit="1" customWidth="1"/>
    <col min="6147" max="6147" width="10.6640625" style="48"/>
    <col min="6148" max="6148" width="13.33203125" style="48" customWidth="1"/>
    <col min="6149" max="6395" width="10.6640625" style="48"/>
    <col min="6396" max="6396" width="11.6640625" style="48" customWidth="1"/>
    <col min="6397" max="6397" width="56.1640625" style="48" customWidth="1"/>
    <col min="6398" max="6398" width="26.6640625" style="48" customWidth="1"/>
    <col min="6399" max="6400" width="19.5" style="48" customWidth="1"/>
    <col min="6401" max="6401" width="10.6640625" style="48"/>
    <col min="6402" max="6402" width="12.6640625" style="48" bestFit="1" customWidth="1"/>
    <col min="6403" max="6403" width="10.6640625" style="48"/>
    <col min="6404" max="6404" width="13.33203125" style="48" customWidth="1"/>
    <col min="6405" max="6651" width="10.6640625" style="48"/>
    <col min="6652" max="6652" width="11.6640625" style="48" customWidth="1"/>
    <col min="6653" max="6653" width="56.1640625" style="48" customWidth="1"/>
    <col min="6654" max="6654" width="26.6640625" style="48" customWidth="1"/>
    <col min="6655" max="6656" width="19.5" style="48" customWidth="1"/>
    <col min="6657" max="6657" width="10.6640625" style="48"/>
    <col min="6658" max="6658" width="12.6640625" style="48" bestFit="1" customWidth="1"/>
    <col min="6659" max="6659" width="10.6640625" style="48"/>
    <col min="6660" max="6660" width="13.33203125" style="48" customWidth="1"/>
    <col min="6661" max="6907" width="10.6640625" style="48"/>
    <col min="6908" max="6908" width="11.6640625" style="48" customWidth="1"/>
    <col min="6909" max="6909" width="56.1640625" style="48" customWidth="1"/>
    <col min="6910" max="6910" width="26.6640625" style="48" customWidth="1"/>
    <col min="6911" max="6912" width="19.5" style="48" customWidth="1"/>
    <col min="6913" max="6913" width="10.6640625" style="48"/>
    <col min="6914" max="6914" width="12.6640625" style="48" bestFit="1" customWidth="1"/>
    <col min="6915" max="6915" width="10.6640625" style="48"/>
    <col min="6916" max="6916" width="13.33203125" style="48" customWidth="1"/>
    <col min="6917" max="7163" width="10.6640625" style="48"/>
    <col min="7164" max="7164" width="11.6640625" style="48" customWidth="1"/>
    <col min="7165" max="7165" width="56.1640625" style="48" customWidth="1"/>
    <col min="7166" max="7166" width="26.6640625" style="48" customWidth="1"/>
    <col min="7167" max="7168" width="19.5" style="48" customWidth="1"/>
    <col min="7169" max="7169" width="10.6640625" style="48"/>
    <col min="7170" max="7170" width="12.6640625" style="48" bestFit="1" customWidth="1"/>
    <col min="7171" max="7171" width="10.6640625" style="48"/>
    <col min="7172" max="7172" width="13.33203125" style="48" customWidth="1"/>
    <col min="7173" max="7419" width="10.6640625" style="48"/>
    <col min="7420" max="7420" width="11.6640625" style="48" customWidth="1"/>
    <col min="7421" max="7421" width="56.1640625" style="48" customWidth="1"/>
    <col min="7422" max="7422" width="26.6640625" style="48" customWidth="1"/>
    <col min="7423" max="7424" width="19.5" style="48" customWidth="1"/>
    <col min="7425" max="7425" width="10.6640625" style="48"/>
    <col min="7426" max="7426" width="12.6640625" style="48" bestFit="1" customWidth="1"/>
    <col min="7427" max="7427" width="10.6640625" style="48"/>
    <col min="7428" max="7428" width="13.33203125" style="48" customWidth="1"/>
    <col min="7429" max="7675" width="10.6640625" style="48"/>
    <col min="7676" max="7676" width="11.6640625" style="48" customWidth="1"/>
    <col min="7677" max="7677" width="56.1640625" style="48" customWidth="1"/>
    <col min="7678" max="7678" width="26.6640625" style="48" customWidth="1"/>
    <col min="7679" max="7680" width="19.5" style="48" customWidth="1"/>
    <col min="7681" max="7681" width="10.6640625" style="48"/>
    <col min="7682" max="7682" width="12.6640625" style="48" bestFit="1" customWidth="1"/>
    <col min="7683" max="7683" width="10.6640625" style="48"/>
    <col min="7684" max="7684" width="13.33203125" style="48" customWidth="1"/>
    <col min="7685" max="7931" width="10.6640625" style="48"/>
    <col min="7932" max="7932" width="11.6640625" style="48" customWidth="1"/>
    <col min="7933" max="7933" width="56.1640625" style="48" customWidth="1"/>
    <col min="7934" max="7934" width="26.6640625" style="48" customWidth="1"/>
    <col min="7935" max="7936" width="19.5" style="48" customWidth="1"/>
    <col min="7937" max="7937" width="10.6640625" style="48"/>
    <col min="7938" max="7938" width="12.6640625" style="48" bestFit="1" customWidth="1"/>
    <col min="7939" max="7939" width="10.6640625" style="48"/>
    <col min="7940" max="7940" width="13.33203125" style="48" customWidth="1"/>
    <col min="7941" max="8187" width="10.6640625" style="48"/>
    <col min="8188" max="8188" width="11.6640625" style="48" customWidth="1"/>
    <col min="8189" max="8189" width="56.1640625" style="48" customWidth="1"/>
    <col min="8190" max="8190" width="26.6640625" style="48" customWidth="1"/>
    <col min="8191" max="8192" width="19.5" style="48" customWidth="1"/>
    <col min="8193" max="8193" width="10.6640625" style="48"/>
    <col min="8194" max="8194" width="12.6640625" style="48" bestFit="1" customWidth="1"/>
    <col min="8195" max="8195" width="10.6640625" style="48"/>
    <col min="8196" max="8196" width="13.33203125" style="48" customWidth="1"/>
    <col min="8197" max="8443" width="10.6640625" style="48"/>
    <col min="8444" max="8444" width="11.6640625" style="48" customWidth="1"/>
    <col min="8445" max="8445" width="56.1640625" style="48" customWidth="1"/>
    <col min="8446" max="8446" width="26.6640625" style="48" customWidth="1"/>
    <col min="8447" max="8448" width="19.5" style="48" customWidth="1"/>
    <col min="8449" max="8449" width="10.6640625" style="48"/>
    <col min="8450" max="8450" width="12.6640625" style="48" bestFit="1" customWidth="1"/>
    <col min="8451" max="8451" width="10.6640625" style="48"/>
    <col min="8452" max="8452" width="13.33203125" style="48" customWidth="1"/>
    <col min="8453" max="8699" width="10.6640625" style="48"/>
    <col min="8700" max="8700" width="11.6640625" style="48" customWidth="1"/>
    <col min="8701" max="8701" width="56.1640625" style="48" customWidth="1"/>
    <col min="8702" max="8702" width="26.6640625" style="48" customWidth="1"/>
    <col min="8703" max="8704" width="19.5" style="48" customWidth="1"/>
    <col min="8705" max="8705" width="10.6640625" style="48"/>
    <col min="8706" max="8706" width="12.6640625" style="48" bestFit="1" customWidth="1"/>
    <col min="8707" max="8707" width="10.6640625" style="48"/>
    <col min="8708" max="8708" width="13.33203125" style="48" customWidth="1"/>
    <col min="8709" max="8955" width="10.6640625" style="48"/>
    <col min="8956" max="8956" width="11.6640625" style="48" customWidth="1"/>
    <col min="8957" max="8957" width="56.1640625" style="48" customWidth="1"/>
    <col min="8958" max="8958" width="26.6640625" style="48" customWidth="1"/>
    <col min="8959" max="8960" width="19.5" style="48" customWidth="1"/>
    <col min="8961" max="8961" width="10.6640625" style="48"/>
    <col min="8962" max="8962" width="12.6640625" style="48" bestFit="1" customWidth="1"/>
    <col min="8963" max="8963" width="10.6640625" style="48"/>
    <col min="8964" max="8964" width="13.33203125" style="48" customWidth="1"/>
    <col min="8965" max="9211" width="10.6640625" style="48"/>
    <col min="9212" max="9212" width="11.6640625" style="48" customWidth="1"/>
    <col min="9213" max="9213" width="56.1640625" style="48" customWidth="1"/>
    <col min="9214" max="9214" width="26.6640625" style="48" customWidth="1"/>
    <col min="9215" max="9216" width="19.5" style="48" customWidth="1"/>
    <col min="9217" max="9217" width="10.6640625" style="48"/>
    <col min="9218" max="9218" width="12.6640625" style="48" bestFit="1" customWidth="1"/>
    <col min="9219" max="9219" width="10.6640625" style="48"/>
    <col min="9220" max="9220" width="13.33203125" style="48" customWidth="1"/>
    <col min="9221" max="9467" width="10.6640625" style="48"/>
    <col min="9468" max="9468" width="11.6640625" style="48" customWidth="1"/>
    <col min="9469" max="9469" width="56.1640625" style="48" customWidth="1"/>
    <col min="9470" max="9470" width="26.6640625" style="48" customWidth="1"/>
    <col min="9471" max="9472" width="19.5" style="48" customWidth="1"/>
    <col min="9473" max="9473" width="10.6640625" style="48"/>
    <col min="9474" max="9474" width="12.6640625" style="48" bestFit="1" customWidth="1"/>
    <col min="9475" max="9475" width="10.6640625" style="48"/>
    <col min="9476" max="9476" width="13.33203125" style="48" customWidth="1"/>
    <col min="9477" max="9723" width="10.6640625" style="48"/>
    <col min="9724" max="9724" width="11.6640625" style="48" customWidth="1"/>
    <col min="9725" max="9725" width="56.1640625" style="48" customWidth="1"/>
    <col min="9726" max="9726" width="26.6640625" style="48" customWidth="1"/>
    <col min="9727" max="9728" width="19.5" style="48" customWidth="1"/>
    <col min="9729" max="9729" width="10.6640625" style="48"/>
    <col min="9730" max="9730" width="12.6640625" style="48" bestFit="1" customWidth="1"/>
    <col min="9731" max="9731" width="10.6640625" style="48"/>
    <col min="9732" max="9732" width="13.33203125" style="48" customWidth="1"/>
    <col min="9733" max="9979" width="10.6640625" style="48"/>
    <col min="9980" max="9980" width="11.6640625" style="48" customWidth="1"/>
    <col min="9981" max="9981" width="56.1640625" style="48" customWidth="1"/>
    <col min="9982" max="9982" width="26.6640625" style="48" customWidth="1"/>
    <col min="9983" max="9984" width="19.5" style="48" customWidth="1"/>
    <col min="9985" max="9985" width="10.6640625" style="48"/>
    <col min="9986" max="9986" width="12.6640625" style="48" bestFit="1" customWidth="1"/>
    <col min="9987" max="9987" width="10.6640625" style="48"/>
    <col min="9988" max="9988" width="13.33203125" style="48" customWidth="1"/>
    <col min="9989" max="10235" width="10.6640625" style="48"/>
    <col min="10236" max="10236" width="11.6640625" style="48" customWidth="1"/>
    <col min="10237" max="10237" width="56.1640625" style="48" customWidth="1"/>
    <col min="10238" max="10238" width="26.6640625" style="48" customWidth="1"/>
    <col min="10239" max="10240" width="19.5" style="48" customWidth="1"/>
    <col min="10241" max="10241" width="10.6640625" style="48"/>
    <col min="10242" max="10242" width="12.6640625" style="48" bestFit="1" customWidth="1"/>
    <col min="10243" max="10243" width="10.6640625" style="48"/>
    <col min="10244" max="10244" width="13.33203125" style="48" customWidth="1"/>
    <col min="10245" max="10491" width="10.6640625" style="48"/>
    <col min="10492" max="10492" width="11.6640625" style="48" customWidth="1"/>
    <col min="10493" max="10493" width="56.1640625" style="48" customWidth="1"/>
    <col min="10494" max="10494" width="26.6640625" style="48" customWidth="1"/>
    <col min="10495" max="10496" width="19.5" style="48" customWidth="1"/>
    <col min="10497" max="10497" width="10.6640625" style="48"/>
    <col min="10498" max="10498" width="12.6640625" style="48" bestFit="1" customWidth="1"/>
    <col min="10499" max="10499" width="10.6640625" style="48"/>
    <col min="10500" max="10500" width="13.33203125" style="48" customWidth="1"/>
    <col min="10501" max="10747" width="10.6640625" style="48"/>
    <col min="10748" max="10748" width="11.6640625" style="48" customWidth="1"/>
    <col min="10749" max="10749" width="56.1640625" style="48" customWidth="1"/>
    <col min="10750" max="10750" width="26.6640625" style="48" customWidth="1"/>
    <col min="10751" max="10752" width="19.5" style="48" customWidth="1"/>
    <col min="10753" max="10753" width="10.6640625" style="48"/>
    <col min="10754" max="10754" width="12.6640625" style="48" bestFit="1" customWidth="1"/>
    <col min="10755" max="10755" width="10.6640625" style="48"/>
    <col min="10756" max="10756" width="13.33203125" style="48" customWidth="1"/>
    <col min="10757" max="11003" width="10.6640625" style="48"/>
    <col min="11004" max="11004" width="11.6640625" style="48" customWidth="1"/>
    <col min="11005" max="11005" width="56.1640625" style="48" customWidth="1"/>
    <col min="11006" max="11006" width="26.6640625" style="48" customWidth="1"/>
    <col min="11007" max="11008" width="19.5" style="48" customWidth="1"/>
    <col min="11009" max="11009" width="10.6640625" style="48"/>
    <col min="11010" max="11010" width="12.6640625" style="48" bestFit="1" customWidth="1"/>
    <col min="11011" max="11011" width="10.6640625" style="48"/>
    <col min="11012" max="11012" width="13.33203125" style="48" customWidth="1"/>
    <col min="11013" max="11259" width="10.6640625" style="48"/>
    <col min="11260" max="11260" width="11.6640625" style="48" customWidth="1"/>
    <col min="11261" max="11261" width="56.1640625" style="48" customWidth="1"/>
    <col min="11262" max="11262" width="26.6640625" style="48" customWidth="1"/>
    <col min="11263" max="11264" width="19.5" style="48" customWidth="1"/>
    <col min="11265" max="11265" width="10.6640625" style="48"/>
    <col min="11266" max="11266" width="12.6640625" style="48" bestFit="1" customWidth="1"/>
    <col min="11267" max="11267" width="10.6640625" style="48"/>
    <col min="11268" max="11268" width="13.33203125" style="48" customWidth="1"/>
    <col min="11269" max="11515" width="10.6640625" style="48"/>
    <col min="11516" max="11516" width="11.6640625" style="48" customWidth="1"/>
    <col min="11517" max="11517" width="56.1640625" style="48" customWidth="1"/>
    <col min="11518" max="11518" width="26.6640625" style="48" customWidth="1"/>
    <col min="11519" max="11520" width="19.5" style="48" customWidth="1"/>
    <col min="11521" max="11521" width="10.6640625" style="48"/>
    <col min="11522" max="11522" width="12.6640625" style="48" bestFit="1" customWidth="1"/>
    <col min="11523" max="11523" width="10.6640625" style="48"/>
    <col min="11524" max="11524" width="13.33203125" style="48" customWidth="1"/>
    <col min="11525" max="11771" width="10.6640625" style="48"/>
    <col min="11772" max="11772" width="11.6640625" style="48" customWidth="1"/>
    <col min="11773" max="11773" width="56.1640625" style="48" customWidth="1"/>
    <col min="11774" max="11774" width="26.6640625" style="48" customWidth="1"/>
    <col min="11775" max="11776" width="19.5" style="48" customWidth="1"/>
    <col min="11777" max="11777" width="10.6640625" style="48"/>
    <col min="11778" max="11778" width="12.6640625" style="48" bestFit="1" customWidth="1"/>
    <col min="11779" max="11779" width="10.6640625" style="48"/>
    <col min="11780" max="11780" width="13.33203125" style="48" customWidth="1"/>
    <col min="11781" max="12027" width="10.6640625" style="48"/>
    <col min="12028" max="12028" width="11.6640625" style="48" customWidth="1"/>
    <col min="12029" max="12029" width="56.1640625" style="48" customWidth="1"/>
    <col min="12030" max="12030" width="26.6640625" style="48" customWidth="1"/>
    <col min="12031" max="12032" width="19.5" style="48" customWidth="1"/>
    <col min="12033" max="12033" width="10.6640625" style="48"/>
    <col min="12034" max="12034" width="12.6640625" style="48" bestFit="1" customWidth="1"/>
    <col min="12035" max="12035" width="10.6640625" style="48"/>
    <col min="12036" max="12036" width="13.33203125" style="48" customWidth="1"/>
    <col min="12037" max="12283" width="10.6640625" style="48"/>
    <col min="12284" max="12284" width="11.6640625" style="48" customWidth="1"/>
    <col min="12285" max="12285" width="56.1640625" style="48" customWidth="1"/>
    <col min="12286" max="12286" width="26.6640625" style="48" customWidth="1"/>
    <col min="12287" max="12288" width="19.5" style="48" customWidth="1"/>
    <col min="12289" max="12289" width="10.6640625" style="48"/>
    <col min="12290" max="12290" width="12.6640625" style="48" bestFit="1" customWidth="1"/>
    <col min="12291" max="12291" width="10.6640625" style="48"/>
    <col min="12292" max="12292" width="13.33203125" style="48" customWidth="1"/>
    <col min="12293" max="12539" width="10.6640625" style="48"/>
    <col min="12540" max="12540" width="11.6640625" style="48" customWidth="1"/>
    <col min="12541" max="12541" width="56.1640625" style="48" customWidth="1"/>
    <col min="12542" max="12542" width="26.6640625" style="48" customWidth="1"/>
    <col min="12543" max="12544" width="19.5" style="48" customWidth="1"/>
    <col min="12545" max="12545" width="10.6640625" style="48"/>
    <col min="12546" max="12546" width="12.6640625" style="48" bestFit="1" customWidth="1"/>
    <col min="12547" max="12547" width="10.6640625" style="48"/>
    <col min="12548" max="12548" width="13.33203125" style="48" customWidth="1"/>
    <col min="12549" max="12795" width="10.6640625" style="48"/>
    <col min="12796" max="12796" width="11.6640625" style="48" customWidth="1"/>
    <col min="12797" max="12797" width="56.1640625" style="48" customWidth="1"/>
    <col min="12798" max="12798" width="26.6640625" style="48" customWidth="1"/>
    <col min="12799" max="12800" width="19.5" style="48" customWidth="1"/>
    <col min="12801" max="12801" width="10.6640625" style="48"/>
    <col min="12802" max="12802" width="12.6640625" style="48" bestFit="1" customWidth="1"/>
    <col min="12803" max="12803" width="10.6640625" style="48"/>
    <col min="12804" max="12804" width="13.33203125" style="48" customWidth="1"/>
    <col min="12805" max="13051" width="10.6640625" style="48"/>
    <col min="13052" max="13052" width="11.6640625" style="48" customWidth="1"/>
    <col min="13053" max="13053" width="56.1640625" style="48" customWidth="1"/>
    <col min="13054" max="13054" width="26.6640625" style="48" customWidth="1"/>
    <col min="13055" max="13056" width="19.5" style="48" customWidth="1"/>
    <col min="13057" max="13057" width="10.6640625" style="48"/>
    <col min="13058" max="13058" width="12.6640625" style="48" bestFit="1" customWidth="1"/>
    <col min="13059" max="13059" width="10.6640625" style="48"/>
    <col min="13060" max="13060" width="13.33203125" style="48" customWidth="1"/>
    <col min="13061" max="13307" width="10.6640625" style="48"/>
    <col min="13308" max="13308" width="11.6640625" style="48" customWidth="1"/>
    <col min="13309" max="13309" width="56.1640625" style="48" customWidth="1"/>
    <col min="13310" max="13310" width="26.6640625" style="48" customWidth="1"/>
    <col min="13311" max="13312" width="19.5" style="48" customWidth="1"/>
    <col min="13313" max="13313" width="10.6640625" style="48"/>
    <col min="13314" max="13314" width="12.6640625" style="48" bestFit="1" customWidth="1"/>
    <col min="13315" max="13315" width="10.6640625" style="48"/>
    <col min="13316" max="13316" width="13.33203125" style="48" customWidth="1"/>
    <col min="13317" max="13563" width="10.6640625" style="48"/>
    <col min="13564" max="13564" width="11.6640625" style="48" customWidth="1"/>
    <col min="13565" max="13565" width="56.1640625" style="48" customWidth="1"/>
    <col min="13566" max="13566" width="26.6640625" style="48" customWidth="1"/>
    <col min="13567" max="13568" width="19.5" style="48" customWidth="1"/>
    <col min="13569" max="13569" width="10.6640625" style="48"/>
    <col min="13570" max="13570" width="12.6640625" style="48" bestFit="1" customWidth="1"/>
    <col min="13571" max="13571" width="10.6640625" style="48"/>
    <col min="13572" max="13572" width="13.33203125" style="48" customWidth="1"/>
    <col min="13573" max="13819" width="10.6640625" style="48"/>
    <col min="13820" max="13820" width="11.6640625" style="48" customWidth="1"/>
    <col min="13821" max="13821" width="56.1640625" style="48" customWidth="1"/>
    <col min="13822" max="13822" width="26.6640625" style="48" customWidth="1"/>
    <col min="13823" max="13824" width="19.5" style="48" customWidth="1"/>
    <col min="13825" max="13825" width="10.6640625" style="48"/>
    <col min="13826" max="13826" width="12.6640625" style="48" bestFit="1" customWidth="1"/>
    <col min="13827" max="13827" width="10.6640625" style="48"/>
    <col min="13828" max="13828" width="13.33203125" style="48" customWidth="1"/>
    <col min="13829" max="14075" width="10.6640625" style="48"/>
    <col min="14076" max="14076" width="11.6640625" style="48" customWidth="1"/>
    <col min="14077" max="14077" width="56.1640625" style="48" customWidth="1"/>
    <col min="14078" max="14078" width="26.6640625" style="48" customWidth="1"/>
    <col min="14079" max="14080" width="19.5" style="48" customWidth="1"/>
    <col min="14081" max="14081" width="10.6640625" style="48"/>
    <col min="14082" max="14082" width="12.6640625" style="48" bestFit="1" customWidth="1"/>
    <col min="14083" max="14083" width="10.6640625" style="48"/>
    <col min="14084" max="14084" width="13.33203125" style="48" customWidth="1"/>
    <col min="14085" max="14331" width="10.6640625" style="48"/>
    <col min="14332" max="14332" width="11.6640625" style="48" customWidth="1"/>
    <col min="14333" max="14333" width="56.1640625" style="48" customWidth="1"/>
    <col min="14334" max="14334" width="26.6640625" style="48" customWidth="1"/>
    <col min="14335" max="14336" width="19.5" style="48" customWidth="1"/>
    <col min="14337" max="14337" width="10.6640625" style="48"/>
    <col min="14338" max="14338" width="12.6640625" style="48" bestFit="1" customWidth="1"/>
    <col min="14339" max="14339" width="10.6640625" style="48"/>
    <col min="14340" max="14340" width="13.33203125" style="48" customWidth="1"/>
    <col min="14341" max="14587" width="10.6640625" style="48"/>
    <col min="14588" max="14588" width="11.6640625" style="48" customWidth="1"/>
    <col min="14589" max="14589" width="56.1640625" style="48" customWidth="1"/>
    <col min="14590" max="14590" width="26.6640625" style="48" customWidth="1"/>
    <col min="14591" max="14592" width="19.5" style="48" customWidth="1"/>
    <col min="14593" max="14593" width="10.6640625" style="48"/>
    <col min="14594" max="14594" width="12.6640625" style="48" bestFit="1" customWidth="1"/>
    <col min="14595" max="14595" width="10.6640625" style="48"/>
    <col min="14596" max="14596" width="13.33203125" style="48" customWidth="1"/>
    <col min="14597" max="14843" width="10.6640625" style="48"/>
    <col min="14844" max="14844" width="11.6640625" style="48" customWidth="1"/>
    <col min="14845" max="14845" width="56.1640625" style="48" customWidth="1"/>
    <col min="14846" max="14846" width="26.6640625" style="48" customWidth="1"/>
    <col min="14847" max="14848" width="19.5" style="48" customWidth="1"/>
    <col min="14849" max="14849" width="10.6640625" style="48"/>
    <col min="14850" max="14850" width="12.6640625" style="48" bestFit="1" customWidth="1"/>
    <col min="14851" max="14851" width="10.6640625" style="48"/>
    <col min="14852" max="14852" width="13.33203125" style="48" customWidth="1"/>
    <col min="14853" max="15099" width="10.6640625" style="48"/>
    <col min="15100" max="15100" width="11.6640625" style="48" customWidth="1"/>
    <col min="15101" max="15101" width="56.1640625" style="48" customWidth="1"/>
    <col min="15102" max="15102" width="26.6640625" style="48" customWidth="1"/>
    <col min="15103" max="15104" width="19.5" style="48" customWidth="1"/>
    <col min="15105" max="15105" width="10.6640625" style="48"/>
    <col min="15106" max="15106" width="12.6640625" style="48" bestFit="1" customWidth="1"/>
    <col min="15107" max="15107" width="10.6640625" style="48"/>
    <col min="15108" max="15108" width="13.33203125" style="48" customWidth="1"/>
    <col min="15109" max="15355" width="10.6640625" style="48"/>
    <col min="15356" max="15356" width="11.6640625" style="48" customWidth="1"/>
    <col min="15357" max="15357" width="56.1640625" style="48" customWidth="1"/>
    <col min="15358" max="15358" width="26.6640625" style="48" customWidth="1"/>
    <col min="15359" max="15360" width="19.5" style="48" customWidth="1"/>
    <col min="15361" max="15361" width="10.6640625" style="48"/>
    <col min="15362" max="15362" width="12.6640625" style="48" bestFit="1" customWidth="1"/>
    <col min="15363" max="15363" width="10.6640625" style="48"/>
    <col min="15364" max="15364" width="13.33203125" style="48" customWidth="1"/>
    <col min="15365" max="15611" width="10.6640625" style="48"/>
    <col min="15612" max="15612" width="11.6640625" style="48" customWidth="1"/>
    <col min="15613" max="15613" width="56.1640625" style="48" customWidth="1"/>
    <col min="15614" max="15614" width="26.6640625" style="48" customWidth="1"/>
    <col min="15615" max="15616" width="19.5" style="48" customWidth="1"/>
    <col min="15617" max="15617" width="10.6640625" style="48"/>
    <col min="15618" max="15618" width="12.6640625" style="48" bestFit="1" customWidth="1"/>
    <col min="15619" max="15619" width="10.6640625" style="48"/>
    <col min="15620" max="15620" width="13.33203125" style="48" customWidth="1"/>
    <col min="15621" max="15867" width="10.6640625" style="48"/>
    <col min="15868" max="15868" width="11.6640625" style="48" customWidth="1"/>
    <col min="15869" max="15869" width="56.1640625" style="48" customWidth="1"/>
    <col min="15870" max="15870" width="26.6640625" style="48" customWidth="1"/>
    <col min="15871" max="15872" width="19.5" style="48" customWidth="1"/>
    <col min="15873" max="15873" width="10.6640625" style="48"/>
    <col min="15874" max="15874" width="12.6640625" style="48" bestFit="1" customWidth="1"/>
    <col min="15875" max="15875" width="10.6640625" style="48"/>
    <col min="15876" max="15876" width="13.33203125" style="48" customWidth="1"/>
    <col min="15877" max="16123" width="10.6640625" style="48"/>
    <col min="16124" max="16124" width="11.6640625" style="48" customWidth="1"/>
    <col min="16125" max="16125" width="56.1640625" style="48" customWidth="1"/>
    <col min="16126" max="16126" width="26.6640625" style="48" customWidth="1"/>
    <col min="16127" max="16128" width="19.5" style="48" customWidth="1"/>
    <col min="16129" max="16129" width="10.6640625" style="48"/>
    <col min="16130" max="16130" width="12.6640625" style="48" bestFit="1" customWidth="1"/>
    <col min="16131" max="16131" width="10.6640625" style="48"/>
    <col min="16132" max="16132" width="13.33203125" style="48" customWidth="1"/>
    <col min="16133" max="16384" width="10.6640625" style="48"/>
  </cols>
  <sheetData>
    <row r="2" spans="2:6" ht="18.95" customHeight="1" x14ac:dyDescent="0.2">
      <c r="B2" s="128" t="s">
        <v>565</v>
      </c>
      <c r="C2" s="128"/>
      <c r="D2" s="128"/>
      <c r="E2" s="46" t="s">
        <v>103</v>
      </c>
      <c r="F2" s="47">
        <v>2022</v>
      </c>
    </row>
    <row r="3" spans="2:6" ht="18.95" customHeight="1" x14ac:dyDescent="0.2">
      <c r="B3" s="128" t="s">
        <v>418</v>
      </c>
      <c r="C3" s="128"/>
      <c r="D3" s="128"/>
      <c r="E3" s="46" t="s">
        <v>105</v>
      </c>
      <c r="F3" s="47" t="s">
        <v>567</v>
      </c>
    </row>
    <row r="4" spans="2:6" ht="18.95" customHeight="1" x14ac:dyDescent="0.2">
      <c r="B4" s="128" t="s">
        <v>562</v>
      </c>
      <c r="C4" s="128"/>
      <c r="D4" s="128"/>
      <c r="E4" s="46" t="s">
        <v>106</v>
      </c>
      <c r="F4" s="47">
        <v>4</v>
      </c>
    </row>
    <row r="5" spans="2:6" x14ac:dyDescent="0.2">
      <c r="B5" s="49" t="s">
        <v>167</v>
      </c>
      <c r="C5" s="50"/>
      <c r="D5" s="50"/>
      <c r="E5" s="50"/>
      <c r="F5" s="50"/>
    </row>
    <row r="7" spans="2:6" x14ac:dyDescent="0.2">
      <c r="B7" s="50" t="s">
        <v>419</v>
      </c>
      <c r="C7" s="50"/>
      <c r="D7" s="50"/>
      <c r="E7" s="50"/>
      <c r="F7" s="50"/>
    </row>
    <row r="8" spans="2:6" x14ac:dyDescent="0.2">
      <c r="B8" s="52" t="s">
        <v>169</v>
      </c>
      <c r="C8" s="52" t="s">
        <v>170</v>
      </c>
      <c r="D8" s="52" t="s">
        <v>171</v>
      </c>
      <c r="E8" s="52" t="s">
        <v>172</v>
      </c>
      <c r="F8" s="52" t="s">
        <v>266</v>
      </c>
    </row>
    <row r="9" spans="2:6" x14ac:dyDescent="0.2">
      <c r="B9" s="184">
        <v>3110</v>
      </c>
      <c r="C9" s="185" t="s">
        <v>13</v>
      </c>
      <c r="D9" s="186">
        <v>3293979708.9699998</v>
      </c>
      <c r="E9" s="185"/>
      <c r="F9" s="185"/>
    </row>
    <row r="10" spans="2:6" x14ac:dyDescent="0.2">
      <c r="B10" s="184">
        <v>3120</v>
      </c>
      <c r="C10" s="185" t="s">
        <v>14</v>
      </c>
      <c r="D10" s="186">
        <v>0</v>
      </c>
      <c r="E10" s="185"/>
      <c r="F10" s="185"/>
    </row>
    <row r="11" spans="2:6" x14ac:dyDescent="0.2">
      <c r="B11" s="184">
        <v>3130</v>
      </c>
      <c r="C11" s="185" t="s">
        <v>15</v>
      </c>
      <c r="D11" s="186">
        <v>-2140926.69</v>
      </c>
      <c r="E11" s="185"/>
      <c r="F11" s="185"/>
    </row>
    <row r="12" spans="2:6" x14ac:dyDescent="0.2">
      <c r="F12" s="48"/>
    </row>
    <row r="13" spans="2:6" x14ac:dyDescent="0.2">
      <c r="B13" s="50" t="s">
        <v>420</v>
      </c>
      <c r="C13" s="50"/>
      <c r="D13" s="50"/>
      <c r="E13" s="50"/>
      <c r="F13" s="48"/>
    </row>
    <row r="14" spans="2:6" x14ac:dyDescent="0.2">
      <c r="B14" s="52" t="s">
        <v>169</v>
      </c>
      <c r="C14" s="52" t="s">
        <v>170</v>
      </c>
      <c r="D14" s="52" t="s">
        <v>171</v>
      </c>
      <c r="E14" s="52" t="s">
        <v>421</v>
      </c>
      <c r="F14" s="48"/>
    </row>
    <row r="15" spans="2:6" x14ac:dyDescent="0.2">
      <c r="B15" s="184">
        <v>3210</v>
      </c>
      <c r="C15" s="185" t="s">
        <v>422</v>
      </c>
      <c r="D15" s="186">
        <v>800927.41</v>
      </c>
      <c r="E15" s="185"/>
      <c r="F15" s="48"/>
    </row>
    <row r="16" spans="2:6" x14ac:dyDescent="0.2">
      <c r="B16" s="184">
        <v>3220</v>
      </c>
      <c r="C16" s="185" t="s">
        <v>16</v>
      </c>
      <c r="D16" s="186">
        <v>-78643682.780000001</v>
      </c>
      <c r="E16" s="185"/>
      <c r="F16" s="48"/>
    </row>
    <row r="17" spans="2:6" x14ac:dyDescent="0.2">
      <c r="B17" s="184">
        <v>3230</v>
      </c>
      <c r="C17" s="185" t="s">
        <v>17</v>
      </c>
      <c r="D17" s="186">
        <f>SUM(D18:D21)</f>
        <v>0</v>
      </c>
      <c r="E17" s="185"/>
      <c r="F17" s="48"/>
    </row>
    <row r="18" spans="2:6" x14ac:dyDescent="0.2">
      <c r="B18" s="184">
        <v>3231</v>
      </c>
      <c r="C18" s="185" t="s">
        <v>423</v>
      </c>
      <c r="D18" s="186">
        <v>0</v>
      </c>
      <c r="E18" s="185"/>
      <c r="F18" s="48"/>
    </row>
    <row r="19" spans="2:6" x14ac:dyDescent="0.2">
      <c r="B19" s="184">
        <v>3232</v>
      </c>
      <c r="C19" s="185" t="s">
        <v>424</v>
      </c>
      <c r="D19" s="186">
        <v>0</v>
      </c>
      <c r="E19" s="185"/>
      <c r="F19" s="48"/>
    </row>
    <row r="20" spans="2:6" x14ac:dyDescent="0.2">
      <c r="B20" s="184">
        <v>3233</v>
      </c>
      <c r="C20" s="185" t="s">
        <v>425</v>
      </c>
      <c r="D20" s="186">
        <v>0</v>
      </c>
      <c r="E20" s="185"/>
      <c r="F20" s="48"/>
    </row>
    <row r="21" spans="2:6" x14ac:dyDescent="0.2">
      <c r="B21" s="184">
        <v>3239</v>
      </c>
      <c r="C21" s="185" t="s">
        <v>426</v>
      </c>
      <c r="D21" s="186">
        <v>0</v>
      </c>
      <c r="E21" s="185"/>
      <c r="F21" s="48"/>
    </row>
    <row r="22" spans="2:6" x14ac:dyDescent="0.2">
      <c r="B22" s="184">
        <v>3240</v>
      </c>
      <c r="C22" s="185" t="s">
        <v>18</v>
      </c>
      <c r="D22" s="186">
        <f>SUM(D23:D25)</f>
        <v>0</v>
      </c>
      <c r="E22" s="185"/>
      <c r="F22" s="48"/>
    </row>
    <row r="23" spans="2:6" x14ac:dyDescent="0.2">
      <c r="B23" s="184">
        <v>3241</v>
      </c>
      <c r="C23" s="185" t="s">
        <v>427</v>
      </c>
      <c r="D23" s="186">
        <v>0</v>
      </c>
      <c r="E23" s="185"/>
      <c r="F23" s="48"/>
    </row>
    <row r="24" spans="2:6" x14ac:dyDescent="0.2">
      <c r="B24" s="184">
        <v>3242</v>
      </c>
      <c r="C24" s="185" t="s">
        <v>428</v>
      </c>
      <c r="D24" s="186">
        <v>0</v>
      </c>
      <c r="E24" s="185"/>
      <c r="F24" s="48"/>
    </row>
    <row r="25" spans="2:6" x14ac:dyDescent="0.2">
      <c r="B25" s="184">
        <v>3243</v>
      </c>
      <c r="C25" s="185" t="s">
        <v>429</v>
      </c>
      <c r="D25" s="186">
        <v>0</v>
      </c>
      <c r="E25" s="185"/>
      <c r="F25" s="48"/>
    </row>
    <row r="26" spans="2:6" x14ac:dyDescent="0.2">
      <c r="B26" s="184">
        <v>3250</v>
      </c>
      <c r="C26" s="185" t="s">
        <v>19</v>
      </c>
      <c r="D26" s="186">
        <f>SUM(D27:D28)</f>
        <v>0</v>
      </c>
      <c r="E26" s="185"/>
      <c r="F26" s="48"/>
    </row>
    <row r="27" spans="2:6" x14ac:dyDescent="0.2">
      <c r="B27" s="184">
        <v>3251</v>
      </c>
      <c r="C27" s="185" t="s">
        <v>430</v>
      </c>
      <c r="D27" s="186">
        <v>0</v>
      </c>
      <c r="E27" s="185"/>
      <c r="F27" s="48"/>
    </row>
    <row r="28" spans="2:6" x14ac:dyDescent="0.2">
      <c r="B28" s="184">
        <v>3252</v>
      </c>
      <c r="C28" s="185" t="s">
        <v>431</v>
      </c>
      <c r="D28" s="186">
        <v>0</v>
      </c>
      <c r="E28" s="185"/>
      <c r="F28" s="48"/>
    </row>
    <row r="29" spans="2:6" x14ac:dyDescent="0.2">
      <c r="F29" s="48"/>
    </row>
    <row r="30" spans="2:6" ht="23.25" customHeight="1" x14ac:dyDescent="0.2">
      <c r="B30" s="129" t="s">
        <v>61</v>
      </c>
      <c r="C30" s="129"/>
      <c r="D30" s="129"/>
      <c r="E30" s="129"/>
      <c r="F30" s="129"/>
    </row>
    <row r="31" spans="2:6" ht="12.75" customHeight="1" x14ac:dyDescent="0.2">
      <c r="B31" s="129"/>
      <c r="C31" s="129"/>
      <c r="D31" s="129"/>
      <c r="E31" s="129"/>
      <c r="F31" s="129"/>
    </row>
  </sheetData>
  <sheetProtection formatCells="0" formatColumns="0" formatRows="0" insertColumns="0" insertRows="0" insertHyperlinks="0" deleteColumns="0" deleteRows="0" sort="0" autoFilter="0" pivotTables="0"/>
  <mergeCells count="4">
    <mergeCell ref="B2:D2"/>
    <mergeCell ref="B3:D3"/>
    <mergeCell ref="B4:D4"/>
    <mergeCell ref="B30:F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3132-0A5F-44B9-BC38-59A0B4A7C243}">
  <sheetPr>
    <tabColor theme="8" tint="-0.249977111117893"/>
  </sheetPr>
  <dimension ref="B2:F131"/>
  <sheetViews>
    <sheetView showGridLines="0" topLeftCell="A52" workbookViewId="0">
      <selection activeCell="B64" sqref="B64:E131"/>
    </sheetView>
  </sheetViews>
  <sheetFormatPr baseColWidth="10" defaultColWidth="10.6640625" defaultRowHeight="12.75" x14ac:dyDescent="0.2"/>
  <cols>
    <col min="1" max="1" width="10.6640625" style="48"/>
    <col min="2" max="2" width="11.6640625" style="53" customWidth="1"/>
    <col min="3" max="3" width="74" style="53" bestFit="1" customWidth="1"/>
    <col min="4" max="4" width="17.83203125" style="53" bestFit="1" customWidth="1"/>
    <col min="5" max="5" width="19.1640625" style="53" bestFit="1" customWidth="1"/>
    <col min="6" max="6" width="22.33203125" style="48" customWidth="1"/>
    <col min="7" max="253" width="10.6640625" style="48"/>
    <col min="254" max="254" width="11.6640625" style="48" customWidth="1"/>
    <col min="255" max="255" width="74" style="48" bestFit="1" customWidth="1"/>
    <col min="256" max="256" width="17.83203125" style="48" bestFit="1" customWidth="1"/>
    <col min="257" max="257" width="19.1640625" style="48" bestFit="1" customWidth="1"/>
    <col min="258" max="258" width="22.33203125" style="48" customWidth="1"/>
    <col min="259" max="259" width="15.1640625" style="48" customWidth="1"/>
    <col min="260" max="509" width="10.6640625" style="48"/>
    <col min="510" max="510" width="11.6640625" style="48" customWidth="1"/>
    <col min="511" max="511" width="74" style="48" bestFit="1" customWidth="1"/>
    <col min="512" max="512" width="17.83203125" style="48" bestFit="1" customWidth="1"/>
    <col min="513" max="513" width="19.1640625" style="48" bestFit="1" customWidth="1"/>
    <col min="514" max="514" width="22.33203125" style="48" customWidth="1"/>
    <col min="515" max="515" width="15.1640625" style="48" customWidth="1"/>
    <col min="516" max="765" width="10.6640625" style="48"/>
    <col min="766" max="766" width="11.6640625" style="48" customWidth="1"/>
    <col min="767" max="767" width="74" style="48" bestFit="1" customWidth="1"/>
    <col min="768" max="768" width="17.83203125" style="48" bestFit="1" customWidth="1"/>
    <col min="769" max="769" width="19.1640625" style="48" bestFit="1" customWidth="1"/>
    <col min="770" max="770" width="22.33203125" style="48" customWidth="1"/>
    <col min="771" max="771" width="15.1640625" style="48" customWidth="1"/>
    <col min="772" max="1021" width="10.6640625" style="48"/>
    <col min="1022" max="1022" width="11.6640625" style="48" customWidth="1"/>
    <col min="1023" max="1023" width="74" style="48" bestFit="1" customWidth="1"/>
    <col min="1024" max="1024" width="17.83203125" style="48" bestFit="1" customWidth="1"/>
    <col min="1025" max="1025" width="19.1640625" style="48" bestFit="1" customWidth="1"/>
    <col min="1026" max="1026" width="22.33203125" style="48" customWidth="1"/>
    <col min="1027" max="1027" width="15.1640625" style="48" customWidth="1"/>
    <col min="1028" max="1277" width="10.6640625" style="48"/>
    <col min="1278" max="1278" width="11.6640625" style="48" customWidth="1"/>
    <col min="1279" max="1279" width="74" style="48" bestFit="1" customWidth="1"/>
    <col min="1280" max="1280" width="17.83203125" style="48" bestFit="1" customWidth="1"/>
    <col min="1281" max="1281" width="19.1640625" style="48" bestFit="1" customWidth="1"/>
    <col min="1282" max="1282" width="22.33203125" style="48" customWidth="1"/>
    <col min="1283" max="1283" width="15.1640625" style="48" customWidth="1"/>
    <col min="1284" max="1533" width="10.6640625" style="48"/>
    <col min="1534" max="1534" width="11.6640625" style="48" customWidth="1"/>
    <col min="1535" max="1535" width="74" style="48" bestFit="1" customWidth="1"/>
    <col min="1536" max="1536" width="17.83203125" style="48" bestFit="1" customWidth="1"/>
    <col min="1537" max="1537" width="19.1640625" style="48" bestFit="1" customWidth="1"/>
    <col min="1538" max="1538" width="22.33203125" style="48" customWidth="1"/>
    <col min="1539" max="1539" width="15.1640625" style="48" customWidth="1"/>
    <col min="1540" max="1789" width="10.6640625" style="48"/>
    <col min="1790" max="1790" width="11.6640625" style="48" customWidth="1"/>
    <col min="1791" max="1791" width="74" style="48" bestFit="1" customWidth="1"/>
    <col min="1792" max="1792" width="17.83203125" style="48" bestFit="1" customWidth="1"/>
    <col min="1793" max="1793" width="19.1640625" style="48" bestFit="1" customWidth="1"/>
    <col min="1794" max="1794" width="22.33203125" style="48" customWidth="1"/>
    <col min="1795" max="1795" width="15.1640625" style="48" customWidth="1"/>
    <col min="1796" max="2045" width="10.6640625" style="48"/>
    <col min="2046" max="2046" width="11.6640625" style="48" customWidth="1"/>
    <col min="2047" max="2047" width="74" style="48" bestFit="1" customWidth="1"/>
    <col min="2048" max="2048" width="17.83203125" style="48" bestFit="1" customWidth="1"/>
    <col min="2049" max="2049" width="19.1640625" style="48" bestFit="1" customWidth="1"/>
    <col min="2050" max="2050" width="22.33203125" style="48" customWidth="1"/>
    <col min="2051" max="2051" width="15.1640625" style="48" customWidth="1"/>
    <col min="2052" max="2301" width="10.6640625" style="48"/>
    <col min="2302" max="2302" width="11.6640625" style="48" customWidth="1"/>
    <col min="2303" max="2303" width="74" style="48" bestFit="1" customWidth="1"/>
    <col min="2304" max="2304" width="17.83203125" style="48" bestFit="1" customWidth="1"/>
    <col min="2305" max="2305" width="19.1640625" style="48" bestFit="1" customWidth="1"/>
    <col min="2306" max="2306" width="22.33203125" style="48" customWidth="1"/>
    <col min="2307" max="2307" width="15.1640625" style="48" customWidth="1"/>
    <col min="2308" max="2557" width="10.6640625" style="48"/>
    <col min="2558" max="2558" width="11.6640625" style="48" customWidth="1"/>
    <col min="2559" max="2559" width="74" style="48" bestFit="1" customWidth="1"/>
    <col min="2560" max="2560" width="17.83203125" style="48" bestFit="1" customWidth="1"/>
    <col min="2561" max="2561" width="19.1640625" style="48" bestFit="1" customWidth="1"/>
    <col min="2562" max="2562" width="22.33203125" style="48" customWidth="1"/>
    <col min="2563" max="2563" width="15.1640625" style="48" customWidth="1"/>
    <col min="2564" max="2813" width="10.6640625" style="48"/>
    <col min="2814" max="2814" width="11.6640625" style="48" customWidth="1"/>
    <col min="2815" max="2815" width="74" style="48" bestFit="1" customWidth="1"/>
    <col min="2816" max="2816" width="17.83203125" style="48" bestFit="1" customWidth="1"/>
    <col min="2817" max="2817" width="19.1640625" style="48" bestFit="1" customWidth="1"/>
    <col min="2818" max="2818" width="22.33203125" style="48" customWidth="1"/>
    <col min="2819" max="2819" width="15.1640625" style="48" customWidth="1"/>
    <col min="2820" max="3069" width="10.6640625" style="48"/>
    <col min="3070" max="3070" width="11.6640625" style="48" customWidth="1"/>
    <col min="3071" max="3071" width="74" style="48" bestFit="1" customWidth="1"/>
    <col min="3072" max="3072" width="17.83203125" style="48" bestFit="1" customWidth="1"/>
    <col min="3073" max="3073" width="19.1640625" style="48" bestFit="1" customWidth="1"/>
    <col min="3074" max="3074" width="22.33203125" style="48" customWidth="1"/>
    <col min="3075" max="3075" width="15.1640625" style="48" customWidth="1"/>
    <col min="3076" max="3325" width="10.6640625" style="48"/>
    <col min="3326" max="3326" width="11.6640625" style="48" customWidth="1"/>
    <col min="3327" max="3327" width="74" style="48" bestFit="1" customWidth="1"/>
    <col min="3328" max="3328" width="17.83203125" style="48" bestFit="1" customWidth="1"/>
    <col min="3329" max="3329" width="19.1640625" style="48" bestFit="1" customWidth="1"/>
    <col min="3330" max="3330" width="22.33203125" style="48" customWidth="1"/>
    <col min="3331" max="3331" width="15.1640625" style="48" customWidth="1"/>
    <col min="3332" max="3581" width="10.6640625" style="48"/>
    <col min="3582" max="3582" width="11.6640625" style="48" customWidth="1"/>
    <col min="3583" max="3583" width="74" style="48" bestFit="1" customWidth="1"/>
    <col min="3584" max="3584" width="17.83203125" style="48" bestFit="1" customWidth="1"/>
    <col min="3585" max="3585" width="19.1640625" style="48" bestFit="1" customWidth="1"/>
    <col min="3586" max="3586" width="22.33203125" style="48" customWidth="1"/>
    <col min="3587" max="3587" width="15.1640625" style="48" customWidth="1"/>
    <col min="3588" max="3837" width="10.6640625" style="48"/>
    <col min="3838" max="3838" width="11.6640625" style="48" customWidth="1"/>
    <col min="3839" max="3839" width="74" style="48" bestFit="1" customWidth="1"/>
    <col min="3840" max="3840" width="17.83203125" style="48" bestFit="1" customWidth="1"/>
    <col min="3841" max="3841" width="19.1640625" style="48" bestFit="1" customWidth="1"/>
    <col min="3842" max="3842" width="22.33203125" style="48" customWidth="1"/>
    <col min="3843" max="3843" width="15.1640625" style="48" customWidth="1"/>
    <col min="3844" max="4093" width="10.6640625" style="48"/>
    <col min="4094" max="4094" width="11.6640625" style="48" customWidth="1"/>
    <col min="4095" max="4095" width="74" style="48" bestFit="1" customWidth="1"/>
    <col min="4096" max="4096" width="17.83203125" style="48" bestFit="1" customWidth="1"/>
    <col min="4097" max="4097" width="19.1640625" style="48" bestFit="1" customWidth="1"/>
    <col min="4098" max="4098" width="22.33203125" style="48" customWidth="1"/>
    <col min="4099" max="4099" width="15.1640625" style="48" customWidth="1"/>
    <col min="4100" max="4349" width="10.6640625" style="48"/>
    <col min="4350" max="4350" width="11.6640625" style="48" customWidth="1"/>
    <col min="4351" max="4351" width="74" style="48" bestFit="1" customWidth="1"/>
    <col min="4352" max="4352" width="17.83203125" style="48" bestFit="1" customWidth="1"/>
    <col min="4353" max="4353" width="19.1640625" style="48" bestFit="1" customWidth="1"/>
    <col min="4354" max="4354" width="22.33203125" style="48" customWidth="1"/>
    <col min="4355" max="4355" width="15.1640625" style="48" customWidth="1"/>
    <col min="4356" max="4605" width="10.6640625" style="48"/>
    <col min="4606" max="4606" width="11.6640625" style="48" customWidth="1"/>
    <col min="4607" max="4607" width="74" style="48" bestFit="1" customWidth="1"/>
    <col min="4608" max="4608" width="17.83203125" style="48" bestFit="1" customWidth="1"/>
    <col min="4609" max="4609" width="19.1640625" style="48" bestFit="1" customWidth="1"/>
    <col min="4610" max="4610" width="22.33203125" style="48" customWidth="1"/>
    <col min="4611" max="4611" width="15.1640625" style="48" customWidth="1"/>
    <col min="4612" max="4861" width="10.6640625" style="48"/>
    <col min="4862" max="4862" width="11.6640625" style="48" customWidth="1"/>
    <col min="4863" max="4863" width="74" style="48" bestFit="1" customWidth="1"/>
    <col min="4864" max="4864" width="17.83203125" style="48" bestFit="1" customWidth="1"/>
    <col min="4865" max="4865" width="19.1640625" style="48" bestFit="1" customWidth="1"/>
    <col min="4866" max="4866" width="22.33203125" style="48" customWidth="1"/>
    <col min="4867" max="4867" width="15.1640625" style="48" customWidth="1"/>
    <col min="4868" max="5117" width="10.6640625" style="48"/>
    <col min="5118" max="5118" width="11.6640625" style="48" customWidth="1"/>
    <col min="5119" max="5119" width="74" style="48" bestFit="1" customWidth="1"/>
    <col min="5120" max="5120" width="17.83203125" style="48" bestFit="1" customWidth="1"/>
    <col min="5121" max="5121" width="19.1640625" style="48" bestFit="1" customWidth="1"/>
    <col min="5122" max="5122" width="22.33203125" style="48" customWidth="1"/>
    <col min="5123" max="5123" width="15.1640625" style="48" customWidth="1"/>
    <col min="5124" max="5373" width="10.6640625" style="48"/>
    <col min="5374" max="5374" width="11.6640625" style="48" customWidth="1"/>
    <col min="5375" max="5375" width="74" style="48" bestFit="1" customWidth="1"/>
    <col min="5376" max="5376" width="17.83203125" style="48" bestFit="1" customWidth="1"/>
    <col min="5377" max="5377" width="19.1640625" style="48" bestFit="1" customWidth="1"/>
    <col min="5378" max="5378" width="22.33203125" style="48" customWidth="1"/>
    <col min="5379" max="5379" width="15.1640625" style="48" customWidth="1"/>
    <col min="5380" max="5629" width="10.6640625" style="48"/>
    <col min="5630" max="5630" width="11.6640625" style="48" customWidth="1"/>
    <col min="5631" max="5631" width="74" style="48" bestFit="1" customWidth="1"/>
    <col min="5632" max="5632" width="17.83203125" style="48" bestFit="1" customWidth="1"/>
    <col min="5633" max="5633" width="19.1640625" style="48" bestFit="1" customWidth="1"/>
    <col min="5634" max="5634" width="22.33203125" style="48" customWidth="1"/>
    <col min="5635" max="5635" width="15.1640625" style="48" customWidth="1"/>
    <col min="5636" max="5885" width="10.6640625" style="48"/>
    <col min="5886" max="5886" width="11.6640625" style="48" customWidth="1"/>
    <col min="5887" max="5887" width="74" style="48" bestFit="1" customWidth="1"/>
    <col min="5888" max="5888" width="17.83203125" style="48" bestFit="1" customWidth="1"/>
    <col min="5889" max="5889" width="19.1640625" style="48" bestFit="1" customWidth="1"/>
    <col min="5890" max="5890" width="22.33203125" style="48" customWidth="1"/>
    <col min="5891" max="5891" width="15.1640625" style="48" customWidth="1"/>
    <col min="5892" max="6141" width="10.6640625" style="48"/>
    <col min="6142" max="6142" width="11.6640625" style="48" customWidth="1"/>
    <col min="6143" max="6143" width="74" style="48" bestFit="1" customWidth="1"/>
    <col min="6144" max="6144" width="17.83203125" style="48" bestFit="1" customWidth="1"/>
    <col min="6145" max="6145" width="19.1640625" style="48" bestFit="1" customWidth="1"/>
    <col min="6146" max="6146" width="22.33203125" style="48" customWidth="1"/>
    <col min="6147" max="6147" width="15.1640625" style="48" customWidth="1"/>
    <col min="6148" max="6397" width="10.6640625" style="48"/>
    <col min="6398" max="6398" width="11.6640625" style="48" customWidth="1"/>
    <col min="6399" max="6399" width="74" style="48" bestFit="1" customWidth="1"/>
    <col min="6400" max="6400" width="17.83203125" style="48" bestFit="1" customWidth="1"/>
    <col min="6401" max="6401" width="19.1640625" style="48" bestFit="1" customWidth="1"/>
    <col min="6402" max="6402" width="22.33203125" style="48" customWidth="1"/>
    <col min="6403" max="6403" width="15.1640625" style="48" customWidth="1"/>
    <col min="6404" max="6653" width="10.6640625" style="48"/>
    <col min="6654" max="6654" width="11.6640625" style="48" customWidth="1"/>
    <col min="6655" max="6655" width="74" style="48" bestFit="1" customWidth="1"/>
    <col min="6656" max="6656" width="17.83203125" style="48" bestFit="1" customWidth="1"/>
    <col min="6657" max="6657" width="19.1640625" style="48" bestFit="1" customWidth="1"/>
    <col min="6658" max="6658" width="22.33203125" style="48" customWidth="1"/>
    <col min="6659" max="6659" width="15.1640625" style="48" customWidth="1"/>
    <col min="6660" max="6909" width="10.6640625" style="48"/>
    <col min="6910" max="6910" width="11.6640625" style="48" customWidth="1"/>
    <col min="6911" max="6911" width="74" style="48" bestFit="1" customWidth="1"/>
    <col min="6912" max="6912" width="17.83203125" style="48" bestFit="1" customWidth="1"/>
    <col min="6913" max="6913" width="19.1640625" style="48" bestFit="1" customWidth="1"/>
    <col min="6914" max="6914" width="22.33203125" style="48" customWidth="1"/>
    <col min="6915" max="6915" width="15.1640625" style="48" customWidth="1"/>
    <col min="6916" max="7165" width="10.6640625" style="48"/>
    <col min="7166" max="7166" width="11.6640625" style="48" customWidth="1"/>
    <col min="7167" max="7167" width="74" style="48" bestFit="1" customWidth="1"/>
    <col min="7168" max="7168" width="17.83203125" style="48" bestFit="1" customWidth="1"/>
    <col min="7169" max="7169" width="19.1640625" style="48" bestFit="1" customWidth="1"/>
    <col min="7170" max="7170" width="22.33203125" style="48" customWidth="1"/>
    <col min="7171" max="7171" width="15.1640625" style="48" customWidth="1"/>
    <col min="7172" max="7421" width="10.6640625" style="48"/>
    <col min="7422" max="7422" width="11.6640625" style="48" customWidth="1"/>
    <col min="7423" max="7423" width="74" style="48" bestFit="1" customWidth="1"/>
    <col min="7424" max="7424" width="17.83203125" style="48" bestFit="1" customWidth="1"/>
    <col min="7425" max="7425" width="19.1640625" style="48" bestFit="1" customWidth="1"/>
    <col min="7426" max="7426" width="22.33203125" style="48" customWidth="1"/>
    <col min="7427" max="7427" width="15.1640625" style="48" customWidth="1"/>
    <col min="7428" max="7677" width="10.6640625" style="48"/>
    <col min="7678" max="7678" width="11.6640625" style="48" customWidth="1"/>
    <col min="7679" max="7679" width="74" style="48" bestFit="1" customWidth="1"/>
    <col min="7680" max="7680" width="17.83203125" style="48" bestFit="1" customWidth="1"/>
    <col min="7681" max="7681" width="19.1640625" style="48" bestFit="1" customWidth="1"/>
    <col min="7682" max="7682" width="22.33203125" style="48" customWidth="1"/>
    <col min="7683" max="7683" width="15.1640625" style="48" customWidth="1"/>
    <col min="7684" max="7933" width="10.6640625" style="48"/>
    <col min="7934" max="7934" width="11.6640625" style="48" customWidth="1"/>
    <col min="7935" max="7935" width="74" style="48" bestFit="1" customWidth="1"/>
    <col min="7936" max="7936" width="17.83203125" style="48" bestFit="1" customWidth="1"/>
    <col min="7937" max="7937" width="19.1640625" style="48" bestFit="1" customWidth="1"/>
    <col min="7938" max="7938" width="22.33203125" style="48" customWidth="1"/>
    <col min="7939" max="7939" width="15.1640625" style="48" customWidth="1"/>
    <col min="7940" max="8189" width="10.6640625" style="48"/>
    <col min="8190" max="8190" width="11.6640625" style="48" customWidth="1"/>
    <col min="8191" max="8191" width="74" style="48" bestFit="1" customWidth="1"/>
    <col min="8192" max="8192" width="17.83203125" style="48" bestFit="1" customWidth="1"/>
    <col min="8193" max="8193" width="19.1640625" style="48" bestFit="1" customWidth="1"/>
    <col min="8194" max="8194" width="22.33203125" style="48" customWidth="1"/>
    <col min="8195" max="8195" width="15.1640625" style="48" customWidth="1"/>
    <col min="8196" max="8445" width="10.6640625" style="48"/>
    <col min="8446" max="8446" width="11.6640625" style="48" customWidth="1"/>
    <col min="8447" max="8447" width="74" style="48" bestFit="1" customWidth="1"/>
    <col min="8448" max="8448" width="17.83203125" style="48" bestFit="1" customWidth="1"/>
    <col min="8449" max="8449" width="19.1640625" style="48" bestFit="1" customWidth="1"/>
    <col min="8450" max="8450" width="22.33203125" style="48" customWidth="1"/>
    <col min="8451" max="8451" width="15.1640625" style="48" customWidth="1"/>
    <col min="8452" max="8701" width="10.6640625" style="48"/>
    <col min="8702" max="8702" width="11.6640625" style="48" customWidth="1"/>
    <col min="8703" max="8703" width="74" style="48" bestFit="1" customWidth="1"/>
    <col min="8704" max="8704" width="17.83203125" style="48" bestFit="1" customWidth="1"/>
    <col min="8705" max="8705" width="19.1640625" style="48" bestFit="1" customWidth="1"/>
    <col min="8706" max="8706" width="22.33203125" style="48" customWidth="1"/>
    <col min="8707" max="8707" width="15.1640625" style="48" customWidth="1"/>
    <col min="8708" max="8957" width="10.6640625" style="48"/>
    <col min="8958" max="8958" width="11.6640625" style="48" customWidth="1"/>
    <col min="8959" max="8959" width="74" style="48" bestFit="1" customWidth="1"/>
    <col min="8960" max="8960" width="17.83203125" style="48" bestFit="1" customWidth="1"/>
    <col min="8961" max="8961" width="19.1640625" style="48" bestFit="1" customWidth="1"/>
    <col min="8962" max="8962" width="22.33203125" style="48" customWidth="1"/>
    <col min="8963" max="8963" width="15.1640625" style="48" customWidth="1"/>
    <col min="8964" max="9213" width="10.6640625" style="48"/>
    <col min="9214" max="9214" width="11.6640625" style="48" customWidth="1"/>
    <col min="9215" max="9215" width="74" style="48" bestFit="1" customWidth="1"/>
    <col min="9216" max="9216" width="17.83203125" style="48" bestFit="1" customWidth="1"/>
    <col min="9217" max="9217" width="19.1640625" style="48" bestFit="1" customWidth="1"/>
    <col min="9218" max="9218" width="22.33203125" style="48" customWidth="1"/>
    <col min="9219" max="9219" width="15.1640625" style="48" customWidth="1"/>
    <col min="9220" max="9469" width="10.6640625" style="48"/>
    <col min="9470" max="9470" width="11.6640625" style="48" customWidth="1"/>
    <col min="9471" max="9471" width="74" style="48" bestFit="1" customWidth="1"/>
    <col min="9472" max="9472" width="17.83203125" style="48" bestFit="1" customWidth="1"/>
    <col min="9473" max="9473" width="19.1640625" style="48" bestFit="1" customWidth="1"/>
    <col min="9474" max="9474" width="22.33203125" style="48" customWidth="1"/>
    <col min="9475" max="9475" width="15.1640625" style="48" customWidth="1"/>
    <col min="9476" max="9725" width="10.6640625" style="48"/>
    <col min="9726" max="9726" width="11.6640625" style="48" customWidth="1"/>
    <col min="9727" max="9727" width="74" style="48" bestFit="1" customWidth="1"/>
    <col min="9728" max="9728" width="17.83203125" style="48" bestFit="1" customWidth="1"/>
    <col min="9729" max="9729" width="19.1640625" style="48" bestFit="1" customWidth="1"/>
    <col min="9730" max="9730" width="22.33203125" style="48" customWidth="1"/>
    <col min="9731" max="9731" width="15.1640625" style="48" customWidth="1"/>
    <col min="9732" max="9981" width="10.6640625" style="48"/>
    <col min="9982" max="9982" width="11.6640625" style="48" customWidth="1"/>
    <col min="9983" max="9983" width="74" style="48" bestFit="1" customWidth="1"/>
    <col min="9984" max="9984" width="17.83203125" style="48" bestFit="1" customWidth="1"/>
    <col min="9985" max="9985" width="19.1640625" style="48" bestFit="1" customWidth="1"/>
    <col min="9986" max="9986" width="22.33203125" style="48" customWidth="1"/>
    <col min="9987" max="9987" width="15.1640625" style="48" customWidth="1"/>
    <col min="9988" max="10237" width="10.6640625" style="48"/>
    <col min="10238" max="10238" width="11.6640625" style="48" customWidth="1"/>
    <col min="10239" max="10239" width="74" style="48" bestFit="1" customWidth="1"/>
    <col min="10240" max="10240" width="17.83203125" style="48" bestFit="1" customWidth="1"/>
    <col min="10241" max="10241" width="19.1640625" style="48" bestFit="1" customWidth="1"/>
    <col min="10242" max="10242" width="22.33203125" style="48" customWidth="1"/>
    <col min="10243" max="10243" width="15.1640625" style="48" customWidth="1"/>
    <col min="10244" max="10493" width="10.6640625" style="48"/>
    <col min="10494" max="10494" width="11.6640625" style="48" customWidth="1"/>
    <col min="10495" max="10495" width="74" style="48" bestFit="1" customWidth="1"/>
    <col min="10496" max="10496" width="17.83203125" style="48" bestFit="1" customWidth="1"/>
    <col min="10497" max="10497" width="19.1640625" style="48" bestFit="1" customWidth="1"/>
    <col min="10498" max="10498" width="22.33203125" style="48" customWidth="1"/>
    <col min="10499" max="10499" width="15.1640625" style="48" customWidth="1"/>
    <col min="10500" max="10749" width="10.6640625" style="48"/>
    <col min="10750" max="10750" width="11.6640625" style="48" customWidth="1"/>
    <col min="10751" max="10751" width="74" style="48" bestFit="1" customWidth="1"/>
    <col min="10752" max="10752" width="17.83203125" style="48" bestFit="1" customWidth="1"/>
    <col min="10753" max="10753" width="19.1640625" style="48" bestFit="1" customWidth="1"/>
    <col min="10754" max="10754" width="22.33203125" style="48" customWidth="1"/>
    <col min="10755" max="10755" width="15.1640625" style="48" customWidth="1"/>
    <col min="10756" max="11005" width="10.6640625" style="48"/>
    <col min="11006" max="11006" width="11.6640625" style="48" customWidth="1"/>
    <col min="11007" max="11007" width="74" style="48" bestFit="1" customWidth="1"/>
    <col min="11008" max="11008" width="17.83203125" style="48" bestFit="1" customWidth="1"/>
    <col min="11009" max="11009" width="19.1640625" style="48" bestFit="1" customWidth="1"/>
    <col min="11010" max="11010" width="22.33203125" style="48" customWidth="1"/>
    <col min="11011" max="11011" width="15.1640625" style="48" customWidth="1"/>
    <col min="11012" max="11261" width="10.6640625" style="48"/>
    <col min="11262" max="11262" width="11.6640625" style="48" customWidth="1"/>
    <col min="11263" max="11263" width="74" style="48" bestFit="1" customWidth="1"/>
    <col min="11264" max="11264" width="17.83203125" style="48" bestFit="1" customWidth="1"/>
    <col min="11265" max="11265" width="19.1640625" style="48" bestFit="1" customWidth="1"/>
    <col min="11266" max="11266" width="22.33203125" style="48" customWidth="1"/>
    <col min="11267" max="11267" width="15.1640625" style="48" customWidth="1"/>
    <col min="11268" max="11517" width="10.6640625" style="48"/>
    <col min="11518" max="11518" width="11.6640625" style="48" customWidth="1"/>
    <col min="11519" max="11519" width="74" style="48" bestFit="1" customWidth="1"/>
    <col min="11520" max="11520" width="17.83203125" style="48" bestFit="1" customWidth="1"/>
    <col min="11521" max="11521" width="19.1640625" style="48" bestFit="1" customWidth="1"/>
    <col min="11522" max="11522" width="22.33203125" style="48" customWidth="1"/>
    <col min="11523" max="11523" width="15.1640625" style="48" customWidth="1"/>
    <col min="11524" max="11773" width="10.6640625" style="48"/>
    <col min="11774" max="11774" width="11.6640625" style="48" customWidth="1"/>
    <col min="11775" max="11775" width="74" style="48" bestFit="1" customWidth="1"/>
    <col min="11776" max="11776" width="17.83203125" style="48" bestFit="1" customWidth="1"/>
    <col min="11777" max="11777" width="19.1640625" style="48" bestFit="1" customWidth="1"/>
    <col min="11778" max="11778" width="22.33203125" style="48" customWidth="1"/>
    <col min="11779" max="11779" width="15.1640625" style="48" customWidth="1"/>
    <col min="11780" max="12029" width="10.6640625" style="48"/>
    <col min="12030" max="12030" width="11.6640625" style="48" customWidth="1"/>
    <col min="12031" max="12031" width="74" style="48" bestFit="1" customWidth="1"/>
    <col min="12032" max="12032" width="17.83203125" style="48" bestFit="1" customWidth="1"/>
    <col min="12033" max="12033" width="19.1640625" style="48" bestFit="1" customWidth="1"/>
    <col min="12034" max="12034" width="22.33203125" style="48" customWidth="1"/>
    <col min="12035" max="12035" width="15.1640625" style="48" customWidth="1"/>
    <col min="12036" max="12285" width="10.6640625" style="48"/>
    <col min="12286" max="12286" width="11.6640625" style="48" customWidth="1"/>
    <col min="12287" max="12287" width="74" style="48" bestFit="1" customWidth="1"/>
    <col min="12288" max="12288" width="17.83203125" style="48" bestFit="1" customWidth="1"/>
    <col min="12289" max="12289" width="19.1640625" style="48" bestFit="1" customWidth="1"/>
    <col min="12290" max="12290" width="22.33203125" style="48" customWidth="1"/>
    <col min="12291" max="12291" width="15.1640625" style="48" customWidth="1"/>
    <col min="12292" max="12541" width="10.6640625" style="48"/>
    <col min="12542" max="12542" width="11.6640625" style="48" customWidth="1"/>
    <col min="12543" max="12543" width="74" style="48" bestFit="1" customWidth="1"/>
    <col min="12544" max="12544" width="17.83203125" style="48" bestFit="1" customWidth="1"/>
    <col min="12545" max="12545" width="19.1640625" style="48" bestFit="1" customWidth="1"/>
    <col min="12546" max="12546" width="22.33203125" style="48" customWidth="1"/>
    <col min="12547" max="12547" width="15.1640625" style="48" customWidth="1"/>
    <col min="12548" max="12797" width="10.6640625" style="48"/>
    <col min="12798" max="12798" width="11.6640625" style="48" customWidth="1"/>
    <col min="12799" max="12799" width="74" style="48" bestFit="1" customWidth="1"/>
    <col min="12800" max="12800" width="17.83203125" style="48" bestFit="1" customWidth="1"/>
    <col min="12801" max="12801" width="19.1640625" style="48" bestFit="1" customWidth="1"/>
    <col min="12802" max="12802" width="22.33203125" style="48" customWidth="1"/>
    <col min="12803" max="12803" width="15.1640625" style="48" customWidth="1"/>
    <col min="12804" max="13053" width="10.6640625" style="48"/>
    <col min="13054" max="13054" width="11.6640625" style="48" customWidth="1"/>
    <col min="13055" max="13055" width="74" style="48" bestFit="1" customWidth="1"/>
    <col min="13056" max="13056" width="17.83203125" style="48" bestFit="1" customWidth="1"/>
    <col min="13057" max="13057" width="19.1640625" style="48" bestFit="1" customWidth="1"/>
    <col min="13058" max="13058" width="22.33203125" style="48" customWidth="1"/>
    <col min="13059" max="13059" width="15.1640625" style="48" customWidth="1"/>
    <col min="13060" max="13309" width="10.6640625" style="48"/>
    <col min="13310" max="13310" width="11.6640625" style="48" customWidth="1"/>
    <col min="13311" max="13311" width="74" style="48" bestFit="1" customWidth="1"/>
    <col min="13312" max="13312" width="17.83203125" style="48" bestFit="1" customWidth="1"/>
    <col min="13313" max="13313" width="19.1640625" style="48" bestFit="1" customWidth="1"/>
    <col min="13314" max="13314" width="22.33203125" style="48" customWidth="1"/>
    <col min="13315" max="13315" width="15.1640625" style="48" customWidth="1"/>
    <col min="13316" max="13565" width="10.6640625" style="48"/>
    <col min="13566" max="13566" width="11.6640625" style="48" customWidth="1"/>
    <col min="13567" max="13567" width="74" style="48" bestFit="1" customWidth="1"/>
    <col min="13568" max="13568" width="17.83203125" style="48" bestFit="1" customWidth="1"/>
    <col min="13569" max="13569" width="19.1640625" style="48" bestFit="1" customWidth="1"/>
    <col min="13570" max="13570" width="22.33203125" style="48" customWidth="1"/>
    <col min="13571" max="13571" width="15.1640625" style="48" customWidth="1"/>
    <col min="13572" max="13821" width="10.6640625" style="48"/>
    <col min="13822" max="13822" width="11.6640625" style="48" customWidth="1"/>
    <col min="13823" max="13823" width="74" style="48" bestFit="1" customWidth="1"/>
    <col min="13824" max="13824" width="17.83203125" style="48" bestFit="1" customWidth="1"/>
    <col min="13825" max="13825" width="19.1640625" style="48" bestFit="1" customWidth="1"/>
    <col min="13826" max="13826" width="22.33203125" style="48" customWidth="1"/>
    <col min="13827" max="13827" width="15.1640625" style="48" customWidth="1"/>
    <col min="13828" max="14077" width="10.6640625" style="48"/>
    <col min="14078" max="14078" width="11.6640625" style="48" customWidth="1"/>
    <col min="14079" max="14079" width="74" style="48" bestFit="1" customWidth="1"/>
    <col min="14080" max="14080" width="17.83203125" style="48" bestFit="1" customWidth="1"/>
    <col min="14081" max="14081" width="19.1640625" style="48" bestFit="1" customWidth="1"/>
    <col min="14082" max="14082" width="22.33203125" style="48" customWidth="1"/>
    <col min="14083" max="14083" width="15.1640625" style="48" customWidth="1"/>
    <col min="14084" max="14333" width="10.6640625" style="48"/>
    <col min="14334" max="14334" width="11.6640625" style="48" customWidth="1"/>
    <col min="14335" max="14335" width="74" style="48" bestFit="1" customWidth="1"/>
    <col min="14336" max="14336" width="17.83203125" style="48" bestFit="1" customWidth="1"/>
    <col min="14337" max="14337" width="19.1640625" style="48" bestFit="1" customWidth="1"/>
    <col min="14338" max="14338" width="22.33203125" style="48" customWidth="1"/>
    <col min="14339" max="14339" width="15.1640625" style="48" customWidth="1"/>
    <col min="14340" max="14589" width="10.6640625" style="48"/>
    <col min="14590" max="14590" width="11.6640625" style="48" customWidth="1"/>
    <col min="14591" max="14591" width="74" style="48" bestFit="1" customWidth="1"/>
    <col min="14592" max="14592" width="17.83203125" style="48" bestFit="1" customWidth="1"/>
    <col min="14593" max="14593" width="19.1640625" style="48" bestFit="1" customWidth="1"/>
    <col min="14594" max="14594" width="22.33203125" style="48" customWidth="1"/>
    <col min="14595" max="14595" width="15.1640625" style="48" customWidth="1"/>
    <col min="14596" max="14845" width="10.6640625" style="48"/>
    <col min="14846" max="14846" width="11.6640625" style="48" customWidth="1"/>
    <col min="14847" max="14847" width="74" style="48" bestFit="1" customWidth="1"/>
    <col min="14848" max="14848" width="17.83203125" style="48" bestFit="1" customWidth="1"/>
    <col min="14849" max="14849" width="19.1640625" style="48" bestFit="1" customWidth="1"/>
    <col min="14850" max="14850" width="22.33203125" style="48" customWidth="1"/>
    <col min="14851" max="14851" width="15.1640625" style="48" customWidth="1"/>
    <col min="14852" max="15101" width="10.6640625" style="48"/>
    <col min="15102" max="15102" width="11.6640625" style="48" customWidth="1"/>
    <col min="15103" max="15103" width="74" style="48" bestFit="1" customWidth="1"/>
    <col min="15104" max="15104" width="17.83203125" style="48" bestFit="1" customWidth="1"/>
    <col min="15105" max="15105" width="19.1640625" style="48" bestFit="1" customWidth="1"/>
    <col min="15106" max="15106" width="22.33203125" style="48" customWidth="1"/>
    <col min="15107" max="15107" width="15.1640625" style="48" customWidth="1"/>
    <col min="15108" max="15357" width="10.6640625" style="48"/>
    <col min="15358" max="15358" width="11.6640625" style="48" customWidth="1"/>
    <col min="15359" max="15359" width="74" style="48" bestFit="1" customWidth="1"/>
    <col min="15360" max="15360" width="17.83203125" style="48" bestFit="1" customWidth="1"/>
    <col min="15361" max="15361" width="19.1640625" style="48" bestFit="1" customWidth="1"/>
    <col min="15362" max="15362" width="22.33203125" style="48" customWidth="1"/>
    <col min="15363" max="15363" width="15.1640625" style="48" customWidth="1"/>
    <col min="15364" max="15613" width="10.6640625" style="48"/>
    <col min="15614" max="15614" width="11.6640625" style="48" customWidth="1"/>
    <col min="15615" max="15615" width="74" style="48" bestFit="1" customWidth="1"/>
    <col min="15616" max="15616" width="17.83203125" style="48" bestFit="1" customWidth="1"/>
    <col min="15617" max="15617" width="19.1640625" style="48" bestFit="1" customWidth="1"/>
    <col min="15618" max="15618" width="22.33203125" style="48" customWidth="1"/>
    <col min="15619" max="15619" width="15.1640625" style="48" customWidth="1"/>
    <col min="15620" max="15869" width="10.6640625" style="48"/>
    <col min="15870" max="15870" width="11.6640625" style="48" customWidth="1"/>
    <col min="15871" max="15871" width="74" style="48" bestFit="1" customWidth="1"/>
    <col min="15872" max="15872" width="17.83203125" style="48" bestFit="1" customWidth="1"/>
    <col min="15873" max="15873" width="19.1640625" style="48" bestFit="1" customWidth="1"/>
    <col min="15874" max="15874" width="22.33203125" style="48" customWidth="1"/>
    <col min="15875" max="15875" width="15.1640625" style="48" customWidth="1"/>
    <col min="15876" max="16125" width="10.6640625" style="48"/>
    <col min="16126" max="16126" width="11.6640625" style="48" customWidth="1"/>
    <col min="16127" max="16127" width="74" style="48" bestFit="1" customWidth="1"/>
    <col min="16128" max="16128" width="17.83203125" style="48" bestFit="1" customWidth="1"/>
    <col min="16129" max="16129" width="19.1640625" style="48" bestFit="1" customWidth="1"/>
    <col min="16130" max="16130" width="22.33203125" style="48" customWidth="1"/>
    <col min="16131" max="16131" width="15.1640625" style="48" customWidth="1"/>
    <col min="16132" max="16384" width="10.6640625" style="48"/>
  </cols>
  <sheetData>
    <row r="2" spans="2:6" s="55" customFormat="1" ht="18.95" customHeight="1" x14ac:dyDescent="0.2">
      <c r="B2" s="128" t="s">
        <v>565</v>
      </c>
      <c r="C2" s="128"/>
      <c r="D2" s="128"/>
      <c r="E2" s="46" t="s">
        <v>103</v>
      </c>
      <c r="F2" s="54">
        <v>2022</v>
      </c>
    </row>
    <row r="3" spans="2:6" s="55" customFormat="1" ht="18.95" customHeight="1" x14ac:dyDescent="0.2">
      <c r="B3" s="128" t="s">
        <v>432</v>
      </c>
      <c r="C3" s="128"/>
      <c r="D3" s="128"/>
      <c r="E3" s="46" t="s">
        <v>105</v>
      </c>
      <c r="F3" s="54" t="s">
        <v>567</v>
      </c>
    </row>
    <row r="4" spans="2:6" s="55" customFormat="1" ht="18.95" customHeight="1" x14ac:dyDescent="0.2">
      <c r="B4" s="128" t="s">
        <v>562</v>
      </c>
      <c r="C4" s="128"/>
      <c r="D4" s="128"/>
      <c r="E4" s="46" t="s">
        <v>106</v>
      </c>
      <c r="F4" s="54">
        <v>4</v>
      </c>
    </row>
    <row r="5" spans="2:6" x14ac:dyDescent="0.2">
      <c r="B5" s="49" t="s">
        <v>167</v>
      </c>
      <c r="C5" s="50"/>
      <c r="D5" s="50"/>
      <c r="E5" s="50"/>
      <c r="F5" s="56"/>
    </row>
    <row r="7" spans="2:6" x14ac:dyDescent="0.2">
      <c r="B7" s="50" t="s">
        <v>433</v>
      </c>
      <c r="C7" s="50"/>
      <c r="D7" s="50"/>
      <c r="E7" s="50"/>
    </row>
    <row r="8" spans="2:6" x14ac:dyDescent="0.2">
      <c r="B8" s="52" t="s">
        <v>169</v>
      </c>
      <c r="C8" s="52" t="s">
        <v>434</v>
      </c>
      <c r="D8" s="57">
        <v>2022</v>
      </c>
      <c r="E8" s="57">
        <v>2021</v>
      </c>
    </row>
    <row r="9" spans="2:6" x14ac:dyDescent="0.2">
      <c r="B9" s="184">
        <v>1111</v>
      </c>
      <c r="C9" s="185" t="s">
        <v>435</v>
      </c>
      <c r="D9" s="186">
        <v>0</v>
      </c>
      <c r="E9" s="186">
        <v>0</v>
      </c>
    </row>
    <row r="10" spans="2:6" x14ac:dyDescent="0.2">
      <c r="B10" s="184">
        <v>1112</v>
      </c>
      <c r="C10" s="185" t="s">
        <v>436</v>
      </c>
      <c r="D10" s="186">
        <v>27474457.129999999</v>
      </c>
      <c r="E10" s="186">
        <v>149158383.97</v>
      </c>
    </row>
    <row r="11" spans="2:6" x14ac:dyDescent="0.2">
      <c r="B11" s="184">
        <v>1113</v>
      </c>
      <c r="C11" s="185" t="s">
        <v>437</v>
      </c>
      <c r="D11" s="186">
        <v>0</v>
      </c>
      <c r="E11" s="186">
        <v>0</v>
      </c>
    </row>
    <row r="12" spans="2:6" x14ac:dyDescent="0.2">
      <c r="B12" s="184">
        <v>1114</v>
      </c>
      <c r="C12" s="185" t="s">
        <v>173</v>
      </c>
      <c r="D12" s="186">
        <v>0</v>
      </c>
      <c r="E12" s="186">
        <v>0</v>
      </c>
    </row>
    <row r="13" spans="2:6" x14ac:dyDescent="0.2">
      <c r="B13" s="184">
        <v>1115</v>
      </c>
      <c r="C13" s="185" t="s">
        <v>174</v>
      </c>
      <c r="D13" s="186">
        <v>0</v>
      </c>
      <c r="E13" s="186">
        <v>0</v>
      </c>
    </row>
    <row r="14" spans="2:6" x14ac:dyDescent="0.2">
      <c r="B14" s="184">
        <v>1116</v>
      </c>
      <c r="C14" s="185" t="s">
        <v>438</v>
      </c>
      <c r="D14" s="186">
        <v>16410705.9</v>
      </c>
      <c r="E14" s="186">
        <v>19812588.960000001</v>
      </c>
    </row>
    <row r="15" spans="2:6" x14ac:dyDescent="0.2">
      <c r="B15" s="184">
        <v>1119</v>
      </c>
      <c r="C15" s="185" t="s">
        <v>439</v>
      </c>
      <c r="D15" s="186">
        <v>0</v>
      </c>
      <c r="E15" s="186">
        <v>0</v>
      </c>
    </row>
    <row r="16" spans="2:6" x14ac:dyDescent="0.2">
      <c r="B16" s="187">
        <v>1110</v>
      </c>
      <c r="C16" s="188" t="s">
        <v>440</v>
      </c>
      <c r="D16" s="189">
        <f>SUM(D9:D15)</f>
        <v>43885163.030000001</v>
      </c>
      <c r="E16" s="189">
        <f>SUM(E9:E15)</f>
        <v>168970972.93000001</v>
      </c>
    </row>
    <row r="19" spans="2:5" x14ac:dyDescent="0.2">
      <c r="B19" s="50" t="s">
        <v>441</v>
      </c>
      <c r="C19" s="50"/>
      <c r="D19" s="50"/>
      <c r="E19" s="50"/>
    </row>
    <row r="20" spans="2:5" x14ac:dyDescent="0.2">
      <c r="B20" s="52" t="s">
        <v>169</v>
      </c>
      <c r="C20" s="52" t="s">
        <v>434</v>
      </c>
      <c r="D20" s="58" t="s">
        <v>442</v>
      </c>
      <c r="E20" s="58" t="s">
        <v>443</v>
      </c>
    </row>
    <row r="21" spans="2:5" x14ac:dyDescent="0.2">
      <c r="B21" s="187">
        <v>1230</v>
      </c>
      <c r="C21" s="188" t="s">
        <v>7</v>
      </c>
      <c r="D21" s="189">
        <f>SUM(D22:D28)</f>
        <v>165533757.68000001</v>
      </c>
      <c r="E21" s="189">
        <f>SUM(E22:E28)</f>
        <v>165533757.68000001</v>
      </c>
    </row>
    <row r="22" spans="2:5" x14ac:dyDescent="0.2">
      <c r="B22" s="184">
        <v>1231</v>
      </c>
      <c r="C22" s="185" t="s">
        <v>220</v>
      </c>
      <c r="D22" s="186">
        <v>0</v>
      </c>
      <c r="E22" s="186">
        <v>0</v>
      </c>
    </row>
    <row r="23" spans="2:5" x14ac:dyDescent="0.2">
      <c r="B23" s="184">
        <v>1232</v>
      </c>
      <c r="C23" s="185" t="s">
        <v>221</v>
      </c>
      <c r="D23" s="186">
        <v>0</v>
      </c>
      <c r="E23" s="186">
        <v>0</v>
      </c>
    </row>
    <row r="24" spans="2:5" x14ac:dyDescent="0.2">
      <c r="B24" s="184">
        <v>1233</v>
      </c>
      <c r="C24" s="185" t="s">
        <v>222</v>
      </c>
      <c r="D24" s="186">
        <v>0</v>
      </c>
      <c r="E24" s="186">
        <v>0</v>
      </c>
    </row>
    <row r="25" spans="2:5" x14ac:dyDescent="0.2">
      <c r="B25" s="184">
        <v>1234</v>
      </c>
      <c r="C25" s="185" t="s">
        <v>223</v>
      </c>
      <c r="D25" s="186">
        <v>0</v>
      </c>
      <c r="E25" s="186">
        <v>0</v>
      </c>
    </row>
    <row r="26" spans="2:5" x14ac:dyDescent="0.2">
      <c r="B26" s="184">
        <v>1235</v>
      </c>
      <c r="C26" s="185" t="s">
        <v>224</v>
      </c>
      <c r="D26" s="186">
        <v>0</v>
      </c>
      <c r="E26" s="186">
        <v>0</v>
      </c>
    </row>
    <row r="27" spans="2:5" x14ac:dyDescent="0.2">
      <c r="B27" s="184">
        <v>1236</v>
      </c>
      <c r="C27" s="185" t="s">
        <v>225</v>
      </c>
      <c r="D27" s="186">
        <v>165533757.68000001</v>
      </c>
      <c r="E27" s="186">
        <v>165533757.68000001</v>
      </c>
    </row>
    <row r="28" spans="2:5" x14ac:dyDescent="0.2">
      <c r="B28" s="184">
        <v>1239</v>
      </c>
      <c r="C28" s="185" t="s">
        <v>226</v>
      </c>
      <c r="D28" s="186">
        <v>0</v>
      </c>
      <c r="E28" s="186">
        <v>0</v>
      </c>
    </row>
    <row r="29" spans="2:5" x14ac:dyDescent="0.2">
      <c r="B29" s="187">
        <v>1240</v>
      </c>
      <c r="C29" s="188" t="s">
        <v>8</v>
      </c>
      <c r="D29" s="189">
        <f>SUM(D30:D37)</f>
        <v>0</v>
      </c>
      <c r="E29" s="189">
        <f>SUM(E30:E37)</f>
        <v>0</v>
      </c>
    </row>
    <row r="30" spans="2:5" x14ac:dyDescent="0.2">
      <c r="B30" s="184">
        <v>1241</v>
      </c>
      <c r="C30" s="185" t="s">
        <v>84</v>
      </c>
      <c r="D30" s="186">
        <v>0</v>
      </c>
      <c r="E30" s="186">
        <v>0</v>
      </c>
    </row>
    <row r="31" spans="2:5" x14ac:dyDescent="0.2">
      <c r="B31" s="184">
        <v>1242</v>
      </c>
      <c r="C31" s="185" t="s">
        <v>85</v>
      </c>
      <c r="D31" s="186">
        <v>0</v>
      </c>
      <c r="E31" s="186">
        <v>0</v>
      </c>
    </row>
    <row r="32" spans="2:5" x14ac:dyDescent="0.2">
      <c r="B32" s="184">
        <v>1243</v>
      </c>
      <c r="C32" s="185" t="s">
        <v>86</v>
      </c>
      <c r="D32" s="186">
        <v>0</v>
      </c>
      <c r="E32" s="186">
        <v>0</v>
      </c>
    </row>
    <row r="33" spans="2:6" x14ac:dyDescent="0.2">
      <c r="B33" s="184">
        <v>1244</v>
      </c>
      <c r="C33" s="185" t="s">
        <v>87</v>
      </c>
      <c r="D33" s="186">
        <v>0</v>
      </c>
      <c r="E33" s="186">
        <v>0</v>
      </c>
    </row>
    <row r="34" spans="2:6" x14ac:dyDescent="0.2">
      <c r="B34" s="184">
        <v>1245</v>
      </c>
      <c r="C34" s="185" t="s">
        <v>88</v>
      </c>
      <c r="D34" s="186">
        <v>0</v>
      </c>
      <c r="E34" s="186">
        <v>0</v>
      </c>
    </row>
    <row r="35" spans="2:6" x14ac:dyDescent="0.2">
      <c r="B35" s="184">
        <v>1246</v>
      </c>
      <c r="C35" s="185" t="s">
        <v>89</v>
      </c>
      <c r="D35" s="186">
        <v>0</v>
      </c>
      <c r="E35" s="186">
        <v>0</v>
      </c>
    </row>
    <row r="36" spans="2:6" x14ac:dyDescent="0.2">
      <c r="B36" s="184">
        <v>1247</v>
      </c>
      <c r="C36" s="185" t="s">
        <v>227</v>
      </c>
      <c r="D36" s="186">
        <v>0</v>
      </c>
      <c r="E36" s="186">
        <v>0</v>
      </c>
    </row>
    <row r="37" spans="2:6" x14ac:dyDescent="0.2">
      <c r="B37" s="184">
        <v>1248</v>
      </c>
      <c r="C37" s="185" t="s">
        <v>90</v>
      </c>
      <c r="D37" s="186">
        <v>0</v>
      </c>
      <c r="E37" s="186">
        <v>0</v>
      </c>
    </row>
    <row r="38" spans="2:6" x14ac:dyDescent="0.2">
      <c r="B38" s="187">
        <v>1250</v>
      </c>
      <c r="C38" s="188" t="s">
        <v>9</v>
      </c>
      <c r="D38" s="189">
        <f>SUM(D39:D43)</f>
        <v>0</v>
      </c>
      <c r="E38" s="189">
        <f>SUM(E39:E43)</f>
        <v>0</v>
      </c>
      <c r="F38" s="51"/>
    </row>
    <row r="39" spans="2:6" x14ac:dyDescent="0.2">
      <c r="B39" s="184">
        <v>1251</v>
      </c>
      <c r="C39" s="185" t="s">
        <v>231</v>
      </c>
      <c r="D39" s="186">
        <v>0</v>
      </c>
      <c r="E39" s="186">
        <v>0</v>
      </c>
    </row>
    <row r="40" spans="2:6" x14ac:dyDescent="0.2">
      <c r="B40" s="184">
        <v>1252</v>
      </c>
      <c r="C40" s="185" t="s">
        <v>232</v>
      </c>
      <c r="D40" s="186">
        <v>0</v>
      </c>
      <c r="E40" s="186">
        <v>0</v>
      </c>
    </row>
    <row r="41" spans="2:6" x14ac:dyDescent="0.2">
      <c r="B41" s="184">
        <v>1253</v>
      </c>
      <c r="C41" s="185" t="s">
        <v>233</v>
      </c>
      <c r="D41" s="186">
        <v>0</v>
      </c>
      <c r="E41" s="186">
        <v>0</v>
      </c>
    </row>
    <row r="42" spans="2:6" x14ac:dyDescent="0.2">
      <c r="B42" s="184">
        <v>1254</v>
      </c>
      <c r="C42" s="185" t="s">
        <v>234</v>
      </c>
      <c r="D42" s="186">
        <v>0</v>
      </c>
      <c r="E42" s="186">
        <v>0</v>
      </c>
    </row>
    <row r="43" spans="2:6" x14ac:dyDescent="0.2">
      <c r="B43" s="184">
        <v>1259</v>
      </c>
      <c r="C43" s="185" t="s">
        <v>235</v>
      </c>
      <c r="D43" s="186">
        <v>0</v>
      </c>
      <c r="E43" s="186">
        <v>0</v>
      </c>
    </row>
    <row r="44" spans="2:6" x14ac:dyDescent="0.2">
      <c r="B44" s="185"/>
      <c r="C44" s="190" t="s">
        <v>444</v>
      </c>
      <c r="D44" s="189">
        <f>D21+D29+D38</f>
        <v>165533757.68000001</v>
      </c>
      <c r="E44" s="189">
        <f>E21+E29+E38</f>
        <v>165533757.68000001</v>
      </c>
      <c r="F44" s="119"/>
    </row>
    <row r="45" spans="2:6" x14ac:dyDescent="0.2">
      <c r="F45" s="119"/>
    </row>
    <row r="46" spans="2:6" s="119" customFormat="1" x14ac:dyDescent="0.2">
      <c r="B46" s="118" t="s">
        <v>445</v>
      </c>
      <c r="C46" s="118"/>
      <c r="D46" s="118"/>
      <c r="E46" s="118"/>
    </row>
    <row r="47" spans="2:6" s="119" customFormat="1" ht="11.25" x14ac:dyDescent="0.2">
      <c r="B47" s="191" t="s">
        <v>169</v>
      </c>
      <c r="C47" s="191" t="s">
        <v>434</v>
      </c>
      <c r="D47" s="192">
        <v>2022</v>
      </c>
      <c r="E47" s="192">
        <v>2021</v>
      </c>
    </row>
    <row r="48" spans="2:6" s="119" customFormat="1" x14ac:dyDescent="0.2">
      <c r="B48" s="193">
        <v>3210</v>
      </c>
      <c r="C48" s="194" t="s">
        <v>446</v>
      </c>
      <c r="D48" s="195">
        <v>800927.41</v>
      </c>
      <c r="E48" s="195">
        <v>5669145.4900000002</v>
      </c>
    </row>
    <row r="49" spans="2:5" s="119" customFormat="1" x14ac:dyDescent="0.2">
      <c r="B49" s="196"/>
      <c r="C49" s="197" t="s">
        <v>447</v>
      </c>
      <c r="D49" s="195">
        <f>D52+D64+D96+D99+D50</f>
        <v>3600747.19</v>
      </c>
      <c r="E49" s="195">
        <f>E52+E64+E96+E99+E50</f>
        <v>187025.86000000002</v>
      </c>
    </row>
    <row r="50" spans="2:5" s="119" customFormat="1" x14ac:dyDescent="0.2">
      <c r="B50" s="198">
        <v>5100</v>
      </c>
      <c r="C50" s="199" t="s">
        <v>348</v>
      </c>
      <c r="D50" s="200">
        <f>SUM(D51:D51)</f>
        <v>0</v>
      </c>
      <c r="E50" s="200">
        <f>SUM(E51:E51)</f>
        <v>0</v>
      </c>
    </row>
    <row r="51" spans="2:5" s="119" customFormat="1" x14ac:dyDescent="0.2">
      <c r="B51" s="201">
        <v>5130</v>
      </c>
      <c r="C51" s="202" t="s">
        <v>573</v>
      </c>
      <c r="D51" s="203">
        <v>0</v>
      </c>
      <c r="E51" s="203">
        <v>0</v>
      </c>
    </row>
    <row r="52" spans="2:5" s="119" customFormat="1" x14ac:dyDescent="0.2">
      <c r="B52" s="193">
        <v>5400</v>
      </c>
      <c r="C52" s="194" t="s">
        <v>383</v>
      </c>
      <c r="D52" s="195">
        <f>D53+D55+D57+D59+D61</f>
        <v>0</v>
      </c>
      <c r="E52" s="195">
        <f>E53+E55+E57+E59+E61</f>
        <v>0</v>
      </c>
    </row>
    <row r="53" spans="2:5" s="119" customFormat="1" x14ac:dyDescent="0.2">
      <c r="B53" s="196">
        <v>5410</v>
      </c>
      <c r="C53" s="204" t="s">
        <v>448</v>
      </c>
      <c r="D53" s="205">
        <f>D54</f>
        <v>0</v>
      </c>
      <c r="E53" s="205">
        <f>E54</f>
        <v>0</v>
      </c>
    </row>
    <row r="54" spans="2:5" s="119" customFormat="1" x14ac:dyDescent="0.2">
      <c r="B54" s="196">
        <v>5411</v>
      </c>
      <c r="C54" s="204" t="s">
        <v>384</v>
      </c>
      <c r="D54" s="205">
        <v>0</v>
      </c>
      <c r="E54" s="205">
        <v>0</v>
      </c>
    </row>
    <row r="55" spans="2:5" s="119" customFormat="1" x14ac:dyDescent="0.2">
      <c r="B55" s="196">
        <v>5420</v>
      </c>
      <c r="C55" s="204" t="s">
        <v>449</v>
      </c>
      <c r="D55" s="205">
        <f>D56</f>
        <v>0</v>
      </c>
      <c r="E55" s="205">
        <f>E56</f>
        <v>0</v>
      </c>
    </row>
    <row r="56" spans="2:5" s="119" customFormat="1" x14ac:dyDescent="0.2">
      <c r="B56" s="196">
        <v>5421</v>
      </c>
      <c r="C56" s="204" t="s">
        <v>386</v>
      </c>
      <c r="D56" s="205">
        <v>0</v>
      </c>
      <c r="E56" s="205">
        <v>0</v>
      </c>
    </row>
    <row r="57" spans="2:5" s="119" customFormat="1" x14ac:dyDescent="0.2">
      <c r="B57" s="196">
        <v>5430</v>
      </c>
      <c r="C57" s="204" t="s">
        <v>450</v>
      </c>
      <c r="D57" s="205">
        <f>D58</f>
        <v>0</v>
      </c>
      <c r="E57" s="205">
        <f>E58</f>
        <v>0</v>
      </c>
    </row>
    <row r="58" spans="2:5" s="119" customFormat="1" x14ac:dyDescent="0.2">
      <c r="B58" s="196">
        <v>5431</v>
      </c>
      <c r="C58" s="204" t="s">
        <v>388</v>
      </c>
      <c r="D58" s="205">
        <v>0</v>
      </c>
      <c r="E58" s="205">
        <v>0</v>
      </c>
    </row>
    <row r="59" spans="2:5" s="119" customFormat="1" x14ac:dyDescent="0.2">
      <c r="B59" s="196">
        <v>5440</v>
      </c>
      <c r="C59" s="204" t="s">
        <v>451</v>
      </c>
      <c r="D59" s="205">
        <f>D60</f>
        <v>0</v>
      </c>
      <c r="E59" s="205">
        <f>E60</f>
        <v>0</v>
      </c>
    </row>
    <row r="60" spans="2:5" s="119" customFormat="1" x14ac:dyDescent="0.2">
      <c r="B60" s="196">
        <v>5441</v>
      </c>
      <c r="C60" s="204" t="s">
        <v>451</v>
      </c>
      <c r="D60" s="205">
        <v>0</v>
      </c>
      <c r="E60" s="205">
        <v>0</v>
      </c>
    </row>
    <row r="61" spans="2:5" s="119" customFormat="1" x14ac:dyDescent="0.2">
      <c r="B61" s="196">
        <v>5450</v>
      </c>
      <c r="C61" s="204" t="s">
        <v>452</v>
      </c>
      <c r="D61" s="205">
        <f>SUM(D62:D63)</f>
        <v>0</v>
      </c>
      <c r="E61" s="205">
        <f>SUM(E62:E63)</f>
        <v>0</v>
      </c>
    </row>
    <row r="62" spans="2:5" s="119" customFormat="1" x14ac:dyDescent="0.2">
      <c r="B62" s="196">
        <v>5451</v>
      </c>
      <c r="C62" s="204" t="s">
        <v>390</v>
      </c>
      <c r="D62" s="205">
        <v>0</v>
      </c>
      <c r="E62" s="205">
        <v>0</v>
      </c>
    </row>
    <row r="63" spans="2:5" s="119" customFormat="1" x14ac:dyDescent="0.2">
      <c r="B63" s="196">
        <v>5452</v>
      </c>
      <c r="C63" s="204" t="s">
        <v>391</v>
      </c>
      <c r="D63" s="205">
        <v>0</v>
      </c>
      <c r="E63" s="205">
        <v>0</v>
      </c>
    </row>
    <row r="64" spans="2:5" s="119" customFormat="1" x14ac:dyDescent="0.2">
      <c r="B64" s="193">
        <v>5500</v>
      </c>
      <c r="C64" s="194" t="s">
        <v>392</v>
      </c>
      <c r="D64" s="195">
        <f>D65+D74+D77+D83+D85+D87</f>
        <v>3600747.19</v>
      </c>
      <c r="E64" s="195">
        <f>E65+E74+E77+E83+E85+E87</f>
        <v>0</v>
      </c>
    </row>
    <row r="65" spans="2:5" s="119" customFormat="1" x14ac:dyDescent="0.2">
      <c r="B65" s="196">
        <v>5510</v>
      </c>
      <c r="C65" s="204" t="s">
        <v>53</v>
      </c>
      <c r="D65" s="205">
        <v>3600749.62</v>
      </c>
      <c r="E65" s="205">
        <f>SUM(E66:E73)</f>
        <v>0</v>
      </c>
    </row>
    <row r="66" spans="2:5" s="119" customFormat="1" x14ac:dyDescent="0.2">
      <c r="B66" s="196">
        <v>5511</v>
      </c>
      <c r="C66" s="204" t="s">
        <v>393</v>
      </c>
      <c r="D66" s="205">
        <v>0</v>
      </c>
      <c r="E66" s="205">
        <v>0</v>
      </c>
    </row>
    <row r="67" spans="2:5" s="119" customFormat="1" x14ac:dyDescent="0.2">
      <c r="B67" s="196">
        <v>5512</v>
      </c>
      <c r="C67" s="204" t="s">
        <v>394</v>
      </c>
      <c r="D67" s="205">
        <v>0</v>
      </c>
      <c r="E67" s="205">
        <v>0</v>
      </c>
    </row>
    <row r="68" spans="2:5" s="119" customFormat="1" x14ac:dyDescent="0.2">
      <c r="B68" s="196">
        <v>5513</v>
      </c>
      <c r="C68" s="204" t="s">
        <v>395</v>
      </c>
      <c r="D68" s="205">
        <v>0</v>
      </c>
      <c r="E68" s="205">
        <v>0</v>
      </c>
    </row>
    <row r="69" spans="2:5" s="119" customFormat="1" x14ac:dyDescent="0.2">
      <c r="B69" s="196">
        <v>5514</v>
      </c>
      <c r="C69" s="204" t="s">
        <v>396</v>
      </c>
      <c r="D69" s="205">
        <v>0</v>
      </c>
      <c r="E69" s="205">
        <v>0</v>
      </c>
    </row>
    <row r="70" spans="2:5" s="119" customFormat="1" x14ac:dyDescent="0.2">
      <c r="B70" s="196">
        <v>5515</v>
      </c>
      <c r="C70" s="204" t="s">
        <v>397</v>
      </c>
      <c r="D70" s="205">
        <v>484057.58</v>
      </c>
      <c r="E70" s="205">
        <v>0</v>
      </c>
    </row>
    <row r="71" spans="2:5" s="119" customFormat="1" x14ac:dyDescent="0.2">
      <c r="B71" s="196">
        <v>5516</v>
      </c>
      <c r="C71" s="204" t="s">
        <v>398</v>
      </c>
      <c r="D71" s="205">
        <v>0</v>
      </c>
      <c r="E71" s="205">
        <v>0</v>
      </c>
    </row>
    <row r="72" spans="2:5" s="119" customFormat="1" x14ac:dyDescent="0.2">
      <c r="B72" s="196">
        <v>5517</v>
      </c>
      <c r="C72" s="204" t="s">
        <v>399</v>
      </c>
      <c r="D72" s="205">
        <v>0</v>
      </c>
      <c r="E72" s="205">
        <v>0</v>
      </c>
    </row>
    <row r="73" spans="2:5" s="119" customFormat="1" x14ac:dyDescent="0.2">
      <c r="B73" s="196">
        <v>5518</v>
      </c>
      <c r="C73" s="204" t="s">
        <v>400</v>
      </c>
      <c r="D73" s="205">
        <v>3116692.04</v>
      </c>
      <c r="E73" s="205">
        <v>0</v>
      </c>
    </row>
    <row r="74" spans="2:5" s="119" customFormat="1" x14ac:dyDescent="0.2">
      <c r="B74" s="196">
        <v>5520</v>
      </c>
      <c r="C74" s="204" t="s">
        <v>54</v>
      </c>
      <c r="D74" s="205">
        <f>SUM(D75:D76)</f>
        <v>0</v>
      </c>
      <c r="E74" s="205">
        <f>SUM(E75:E76)</f>
        <v>0</v>
      </c>
    </row>
    <row r="75" spans="2:5" s="119" customFormat="1" x14ac:dyDescent="0.2">
      <c r="B75" s="196">
        <v>5521</v>
      </c>
      <c r="C75" s="204" t="s">
        <v>401</v>
      </c>
      <c r="D75" s="205">
        <v>0</v>
      </c>
      <c r="E75" s="205">
        <v>0</v>
      </c>
    </row>
    <row r="76" spans="2:5" s="119" customFormat="1" x14ac:dyDescent="0.2">
      <c r="B76" s="196">
        <v>5522</v>
      </c>
      <c r="C76" s="204" t="s">
        <v>402</v>
      </c>
      <c r="D76" s="205">
        <v>0</v>
      </c>
      <c r="E76" s="205">
        <v>0</v>
      </c>
    </row>
    <row r="77" spans="2:5" s="119" customFormat="1" x14ac:dyDescent="0.2">
      <c r="B77" s="196">
        <v>5530</v>
      </c>
      <c r="C77" s="204" t="s">
        <v>55</v>
      </c>
      <c r="D77" s="205">
        <f>SUM(D78:D82)</f>
        <v>0</v>
      </c>
      <c r="E77" s="205">
        <f>SUM(E78:E82)</f>
        <v>0</v>
      </c>
    </row>
    <row r="78" spans="2:5" s="119" customFormat="1" x14ac:dyDescent="0.2">
      <c r="B78" s="196">
        <v>5531</v>
      </c>
      <c r="C78" s="204" t="s">
        <v>403</v>
      </c>
      <c r="D78" s="205">
        <v>0</v>
      </c>
      <c r="E78" s="205">
        <v>0</v>
      </c>
    </row>
    <row r="79" spans="2:5" s="119" customFormat="1" x14ac:dyDescent="0.2">
      <c r="B79" s="196">
        <v>5532</v>
      </c>
      <c r="C79" s="204" t="s">
        <v>404</v>
      </c>
      <c r="D79" s="205">
        <v>0</v>
      </c>
      <c r="E79" s="205">
        <v>0</v>
      </c>
    </row>
    <row r="80" spans="2:5" s="119" customFormat="1" x14ac:dyDescent="0.2">
      <c r="B80" s="196">
        <v>5533</v>
      </c>
      <c r="C80" s="204" t="s">
        <v>405</v>
      </c>
      <c r="D80" s="205">
        <v>0</v>
      </c>
      <c r="E80" s="205">
        <v>0</v>
      </c>
    </row>
    <row r="81" spans="2:5" s="119" customFormat="1" x14ac:dyDescent="0.2">
      <c r="B81" s="196">
        <v>5534</v>
      </c>
      <c r="C81" s="204" t="s">
        <v>406</v>
      </c>
      <c r="D81" s="205">
        <v>0</v>
      </c>
      <c r="E81" s="205">
        <v>0</v>
      </c>
    </row>
    <row r="82" spans="2:5" s="119" customFormat="1" x14ac:dyDescent="0.2">
      <c r="B82" s="196">
        <v>5535</v>
      </c>
      <c r="C82" s="204" t="s">
        <v>407</v>
      </c>
      <c r="D82" s="205">
        <v>0</v>
      </c>
      <c r="E82" s="205">
        <v>0</v>
      </c>
    </row>
    <row r="83" spans="2:5" s="119" customFormat="1" x14ac:dyDescent="0.2">
      <c r="B83" s="196">
        <v>5540</v>
      </c>
      <c r="C83" s="204" t="s">
        <v>56</v>
      </c>
      <c r="D83" s="205">
        <f>SUM(D84)</f>
        <v>0</v>
      </c>
      <c r="E83" s="205">
        <f>SUM(E84)</f>
        <v>0</v>
      </c>
    </row>
    <row r="84" spans="2:5" s="119" customFormat="1" x14ac:dyDescent="0.2">
      <c r="B84" s="196">
        <v>5541</v>
      </c>
      <c r="C84" s="204" t="s">
        <v>56</v>
      </c>
      <c r="D84" s="205">
        <v>0</v>
      </c>
      <c r="E84" s="205">
        <v>0</v>
      </c>
    </row>
    <row r="85" spans="2:5" s="119" customFormat="1" x14ac:dyDescent="0.2">
      <c r="B85" s="196">
        <v>5550</v>
      </c>
      <c r="C85" s="204" t="s">
        <v>57</v>
      </c>
      <c r="D85" s="205">
        <f>SUM(D86)</f>
        <v>0</v>
      </c>
      <c r="E85" s="205">
        <f>SUM(E86)</f>
        <v>0</v>
      </c>
    </row>
    <row r="86" spans="2:5" s="119" customFormat="1" x14ac:dyDescent="0.2">
      <c r="B86" s="196">
        <v>5551</v>
      </c>
      <c r="C86" s="204" t="s">
        <v>57</v>
      </c>
      <c r="D86" s="205">
        <v>0</v>
      </c>
      <c r="E86" s="205">
        <v>0</v>
      </c>
    </row>
    <row r="87" spans="2:5" s="119" customFormat="1" x14ac:dyDescent="0.2">
      <c r="B87" s="196">
        <v>5590</v>
      </c>
      <c r="C87" s="204" t="s">
        <v>58</v>
      </c>
      <c r="D87" s="206">
        <f>SUM(D88:D95)</f>
        <v>-2.4300000000000002</v>
      </c>
      <c r="E87" s="205">
        <f>SUM(E88:E95)</f>
        <v>0</v>
      </c>
    </row>
    <row r="88" spans="2:5" s="119" customFormat="1" x14ac:dyDescent="0.2">
      <c r="B88" s="196">
        <v>5591</v>
      </c>
      <c r="C88" s="204" t="s">
        <v>408</v>
      </c>
      <c r="D88" s="205">
        <v>0</v>
      </c>
      <c r="E88" s="205">
        <v>0</v>
      </c>
    </row>
    <row r="89" spans="2:5" s="119" customFormat="1" x14ac:dyDescent="0.2">
      <c r="B89" s="196">
        <v>5592</v>
      </c>
      <c r="C89" s="204" t="s">
        <v>409</v>
      </c>
      <c r="D89" s="205">
        <v>0</v>
      </c>
      <c r="E89" s="205">
        <v>0</v>
      </c>
    </row>
    <row r="90" spans="2:5" s="119" customFormat="1" x14ac:dyDescent="0.2">
      <c r="B90" s="196">
        <v>5593</v>
      </c>
      <c r="C90" s="204" t="s">
        <v>410</v>
      </c>
      <c r="D90" s="205">
        <v>0</v>
      </c>
      <c r="E90" s="205">
        <v>0</v>
      </c>
    </row>
    <row r="91" spans="2:5" s="119" customFormat="1" x14ac:dyDescent="0.2">
      <c r="B91" s="196">
        <v>5594</v>
      </c>
      <c r="C91" s="204" t="s">
        <v>453</v>
      </c>
      <c r="D91" s="205">
        <v>0</v>
      </c>
      <c r="E91" s="205">
        <v>0</v>
      </c>
    </row>
    <row r="92" spans="2:5" s="119" customFormat="1" x14ac:dyDescent="0.2">
      <c r="B92" s="196">
        <v>5595</v>
      </c>
      <c r="C92" s="204" t="s">
        <v>412</v>
      </c>
      <c r="D92" s="205">
        <v>0</v>
      </c>
      <c r="E92" s="205">
        <v>0</v>
      </c>
    </row>
    <row r="93" spans="2:5" s="119" customFormat="1" x14ac:dyDescent="0.2">
      <c r="B93" s="196">
        <v>5596</v>
      </c>
      <c r="C93" s="204" t="s">
        <v>20</v>
      </c>
      <c r="D93" s="205">
        <v>0</v>
      </c>
      <c r="E93" s="205">
        <v>0</v>
      </c>
    </row>
    <row r="94" spans="2:5" s="119" customFormat="1" x14ac:dyDescent="0.2">
      <c r="B94" s="196">
        <v>5597</v>
      </c>
      <c r="C94" s="204" t="s">
        <v>413</v>
      </c>
      <c r="D94" s="205">
        <v>0</v>
      </c>
      <c r="E94" s="205">
        <v>0</v>
      </c>
    </row>
    <row r="95" spans="2:5" s="119" customFormat="1" x14ac:dyDescent="0.2">
      <c r="B95" s="196">
        <v>5599</v>
      </c>
      <c r="C95" s="204" t="s">
        <v>415</v>
      </c>
      <c r="D95" s="206">
        <v>-2.4300000000000002</v>
      </c>
      <c r="E95" s="206">
        <v>0</v>
      </c>
    </row>
    <row r="96" spans="2:5" s="119" customFormat="1" x14ac:dyDescent="0.2">
      <c r="B96" s="193">
        <v>5600</v>
      </c>
      <c r="C96" s="194" t="s">
        <v>416</v>
      </c>
      <c r="D96" s="195">
        <f>D97</f>
        <v>0</v>
      </c>
      <c r="E96" s="195">
        <f>E97</f>
        <v>0</v>
      </c>
    </row>
    <row r="97" spans="2:5" s="119" customFormat="1" x14ac:dyDescent="0.2">
      <c r="B97" s="196">
        <v>5610</v>
      </c>
      <c r="C97" s="204" t="s">
        <v>59</v>
      </c>
      <c r="D97" s="205">
        <f>D98</f>
        <v>0</v>
      </c>
      <c r="E97" s="205">
        <f>E98</f>
        <v>0</v>
      </c>
    </row>
    <row r="98" spans="2:5" s="119" customFormat="1" x14ac:dyDescent="0.2">
      <c r="B98" s="196">
        <v>5611</v>
      </c>
      <c r="C98" s="204" t="s">
        <v>417</v>
      </c>
      <c r="D98" s="205">
        <v>0</v>
      </c>
      <c r="E98" s="205">
        <v>0</v>
      </c>
    </row>
    <row r="99" spans="2:5" s="119" customFormat="1" x14ac:dyDescent="0.2">
      <c r="B99" s="193">
        <v>2110</v>
      </c>
      <c r="C99" s="207" t="s">
        <v>454</v>
      </c>
      <c r="D99" s="195">
        <f>SUM(D100:D104)</f>
        <v>0</v>
      </c>
      <c r="E99" s="195">
        <f>SUM(E100:E104)</f>
        <v>187025.86000000002</v>
      </c>
    </row>
    <row r="100" spans="2:5" s="119" customFormat="1" x14ac:dyDescent="0.2">
      <c r="B100" s="196">
        <v>2111</v>
      </c>
      <c r="C100" s="204" t="s">
        <v>455</v>
      </c>
      <c r="D100" s="205">
        <v>0</v>
      </c>
      <c r="E100" s="205">
        <v>0</v>
      </c>
    </row>
    <row r="101" spans="2:5" s="119" customFormat="1" x14ac:dyDescent="0.2">
      <c r="B101" s="196">
        <v>2112</v>
      </c>
      <c r="C101" s="204" t="s">
        <v>456</v>
      </c>
      <c r="D101" s="205">
        <v>0</v>
      </c>
      <c r="E101" s="205">
        <v>185199.79</v>
      </c>
    </row>
    <row r="102" spans="2:5" s="119" customFormat="1" x14ac:dyDescent="0.2">
      <c r="B102" s="196">
        <v>2112</v>
      </c>
      <c r="C102" s="204" t="s">
        <v>457</v>
      </c>
      <c r="D102" s="205">
        <v>0</v>
      </c>
      <c r="E102" s="205">
        <v>1826.07</v>
      </c>
    </row>
    <row r="103" spans="2:5" s="119" customFormat="1" x14ac:dyDescent="0.2">
      <c r="B103" s="196">
        <v>2115</v>
      </c>
      <c r="C103" s="204" t="s">
        <v>458</v>
      </c>
      <c r="D103" s="205">
        <v>0</v>
      </c>
      <c r="E103" s="205">
        <v>0</v>
      </c>
    </row>
    <row r="104" spans="2:5" s="119" customFormat="1" x14ac:dyDescent="0.2">
      <c r="B104" s="196">
        <v>2114</v>
      </c>
      <c r="C104" s="204" t="s">
        <v>459</v>
      </c>
      <c r="D104" s="205">
        <v>0</v>
      </c>
      <c r="E104" s="205">
        <v>0</v>
      </c>
    </row>
    <row r="105" spans="2:5" s="119" customFormat="1" x14ac:dyDescent="0.2">
      <c r="B105" s="196"/>
      <c r="C105" s="197" t="s">
        <v>460</v>
      </c>
      <c r="D105" s="195">
        <f>+D106</f>
        <v>4484.4399999999996</v>
      </c>
      <c r="E105" s="195">
        <f>+E106</f>
        <v>272695369.98000002</v>
      </c>
    </row>
    <row r="106" spans="2:5" s="119" customFormat="1" x14ac:dyDescent="0.2">
      <c r="B106" s="198">
        <v>3100</v>
      </c>
      <c r="C106" s="208" t="s">
        <v>574</v>
      </c>
      <c r="D106" s="209">
        <f>SUM(D107:D110)</f>
        <v>4484.4399999999996</v>
      </c>
      <c r="E106" s="209">
        <f>SUM(E107:E110)</f>
        <v>272695369.98000002</v>
      </c>
    </row>
    <row r="107" spans="2:5" s="119" customFormat="1" x14ac:dyDescent="0.2">
      <c r="B107" s="201"/>
      <c r="C107" s="210" t="s">
        <v>575</v>
      </c>
      <c r="D107" s="211">
        <v>0</v>
      </c>
      <c r="E107" s="211">
        <v>0</v>
      </c>
    </row>
    <row r="108" spans="2:5" s="119" customFormat="1" x14ac:dyDescent="0.2">
      <c r="B108" s="201"/>
      <c r="C108" s="210" t="s">
        <v>576</v>
      </c>
      <c r="D108" s="211">
        <v>0</v>
      </c>
      <c r="E108" s="211">
        <v>0</v>
      </c>
    </row>
    <row r="109" spans="2:5" s="119" customFormat="1" x14ac:dyDescent="0.2">
      <c r="B109" s="201"/>
      <c r="C109" s="210" t="s">
        <v>577</v>
      </c>
      <c r="D109" s="211">
        <v>0</v>
      </c>
      <c r="E109" s="211">
        <v>0</v>
      </c>
    </row>
    <row r="110" spans="2:5" s="119" customFormat="1" x14ac:dyDescent="0.2">
      <c r="B110" s="201"/>
      <c r="C110" s="210" t="s">
        <v>578</v>
      </c>
      <c r="D110" s="211">
        <v>4484.4399999999996</v>
      </c>
      <c r="E110" s="211">
        <v>272695369.98000002</v>
      </c>
    </row>
    <row r="111" spans="2:5" s="119" customFormat="1" x14ac:dyDescent="0.2">
      <c r="B111" s="201"/>
      <c r="C111" s="212" t="s">
        <v>579</v>
      </c>
      <c r="D111" s="200">
        <f>+D112</f>
        <v>0</v>
      </c>
      <c r="E111" s="200">
        <f>+E112</f>
        <v>0</v>
      </c>
    </row>
    <row r="112" spans="2:5" s="119" customFormat="1" x14ac:dyDescent="0.2">
      <c r="B112" s="198">
        <v>1270</v>
      </c>
      <c r="C112" s="199" t="s">
        <v>11</v>
      </c>
      <c r="D112" s="209">
        <f>+D113</f>
        <v>0</v>
      </c>
      <c r="E112" s="209">
        <f>+E113</f>
        <v>0</v>
      </c>
    </row>
    <row r="113" spans="2:5" s="119" customFormat="1" x14ac:dyDescent="0.2">
      <c r="B113" s="201">
        <v>1273</v>
      </c>
      <c r="C113" s="202" t="s">
        <v>580</v>
      </c>
      <c r="D113" s="211">
        <v>0</v>
      </c>
      <c r="E113" s="211">
        <v>0</v>
      </c>
    </row>
    <row r="114" spans="2:5" s="119" customFormat="1" x14ac:dyDescent="0.2">
      <c r="B114" s="201"/>
      <c r="C114" s="212" t="s">
        <v>581</v>
      </c>
      <c r="D114" s="200">
        <f>+D115+D117</f>
        <v>0</v>
      </c>
      <c r="E114" s="200">
        <f>+E115+E117</f>
        <v>13403.83</v>
      </c>
    </row>
    <row r="115" spans="2:5" s="119" customFormat="1" x14ac:dyDescent="0.2">
      <c r="B115" s="198">
        <v>4300</v>
      </c>
      <c r="C115" s="208" t="s">
        <v>582</v>
      </c>
      <c r="D115" s="209">
        <f>+D116</f>
        <v>0</v>
      </c>
      <c r="E115" s="213">
        <f>+E116</f>
        <v>0</v>
      </c>
    </row>
    <row r="116" spans="2:5" s="119" customFormat="1" x14ac:dyDescent="0.2">
      <c r="B116" s="201">
        <v>4399</v>
      </c>
      <c r="C116" s="210" t="s">
        <v>33</v>
      </c>
      <c r="D116" s="211">
        <v>0</v>
      </c>
      <c r="E116" s="211">
        <v>0</v>
      </c>
    </row>
    <row r="117" spans="2:5" s="119" customFormat="1" x14ac:dyDescent="0.2">
      <c r="B117" s="193">
        <v>1120</v>
      </c>
      <c r="C117" s="207" t="s">
        <v>461</v>
      </c>
      <c r="D117" s="195">
        <f>SUM(D118:D126)</f>
        <v>0</v>
      </c>
      <c r="E117" s="195">
        <f>SUM(E118:E126)</f>
        <v>13403.83</v>
      </c>
    </row>
    <row r="118" spans="2:5" s="119" customFormat="1" x14ac:dyDescent="0.2">
      <c r="B118" s="196">
        <v>1124</v>
      </c>
      <c r="C118" s="214" t="s">
        <v>462</v>
      </c>
      <c r="D118" s="215">
        <v>0</v>
      </c>
      <c r="E118" s="205">
        <v>0</v>
      </c>
    </row>
    <row r="119" spans="2:5" s="119" customFormat="1" x14ac:dyDescent="0.2">
      <c r="B119" s="196">
        <v>1124</v>
      </c>
      <c r="C119" s="214" t="s">
        <v>463</v>
      </c>
      <c r="D119" s="215">
        <v>0</v>
      </c>
      <c r="E119" s="205">
        <v>0</v>
      </c>
    </row>
    <row r="120" spans="2:5" s="119" customFormat="1" x14ac:dyDescent="0.2">
      <c r="B120" s="196">
        <v>1124</v>
      </c>
      <c r="C120" s="214" t="s">
        <v>464</v>
      </c>
      <c r="D120" s="215">
        <v>0</v>
      </c>
      <c r="E120" s="205">
        <v>0</v>
      </c>
    </row>
    <row r="121" spans="2:5" s="119" customFormat="1" x14ac:dyDescent="0.2">
      <c r="B121" s="196">
        <v>1124</v>
      </c>
      <c r="C121" s="214" t="s">
        <v>465</v>
      </c>
      <c r="D121" s="215">
        <v>0</v>
      </c>
      <c r="E121" s="205">
        <v>0</v>
      </c>
    </row>
    <row r="122" spans="2:5" s="119" customFormat="1" x14ac:dyDescent="0.2">
      <c r="B122" s="196">
        <v>1124</v>
      </c>
      <c r="C122" s="214" t="s">
        <v>466</v>
      </c>
      <c r="D122" s="205">
        <v>0</v>
      </c>
      <c r="E122" s="205">
        <v>0</v>
      </c>
    </row>
    <row r="123" spans="2:5" s="119" customFormat="1" x14ac:dyDescent="0.2">
      <c r="B123" s="196">
        <v>1124</v>
      </c>
      <c r="C123" s="214" t="s">
        <v>467</v>
      </c>
      <c r="D123" s="205">
        <v>0</v>
      </c>
      <c r="E123" s="205">
        <v>0</v>
      </c>
    </row>
    <row r="124" spans="2:5" s="119" customFormat="1" x14ac:dyDescent="0.2">
      <c r="B124" s="196">
        <v>1122</v>
      </c>
      <c r="C124" s="214" t="s">
        <v>468</v>
      </c>
      <c r="D124" s="205">
        <v>0</v>
      </c>
      <c r="E124" s="205">
        <v>13403.83</v>
      </c>
    </row>
    <row r="125" spans="2:5" s="119" customFormat="1" x14ac:dyDescent="0.2">
      <c r="B125" s="196">
        <v>1122</v>
      </c>
      <c r="C125" s="214" t="s">
        <v>469</v>
      </c>
      <c r="D125" s="215">
        <v>0</v>
      </c>
      <c r="E125" s="205">
        <v>0</v>
      </c>
    </row>
    <row r="126" spans="2:5" s="119" customFormat="1" x14ac:dyDescent="0.2">
      <c r="B126" s="196">
        <v>1122</v>
      </c>
      <c r="C126" s="214" t="s">
        <v>470</v>
      </c>
      <c r="D126" s="205">
        <v>0</v>
      </c>
      <c r="E126" s="205">
        <v>0</v>
      </c>
    </row>
    <row r="127" spans="2:5" s="119" customFormat="1" x14ac:dyDescent="0.2">
      <c r="B127" s="196"/>
      <c r="C127" s="216" t="s">
        <v>471</v>
      </c>
      <c r="D127" s="195">
        <f>D48+D49+D105-D111-D114</f>
        <v>4406159.04</v>
      </c>
      <c r="E127" s="195">
        <f>E48+E49+E105-E111-E114</f>
        <v>278538137.50000006</v>
      </c>
    </row>
    <row r="129" spans="2:5" ht="13.5" customHeight="1" x14ac:dyDescent="0.2">
      <c r="B129" s="217" t="s">
        <v>61</v>
      </c>
      <c r="C129" s="217"/>
      <c r="D129" s="217"/>
      <c r="E129" s="217"/>
    </row>
    <row r="130" spans="2:5" ht="12.75" hidden="1" customHeight="1" x14ac:dyDescent="0.2">
      <c r="B130" s="217"/>
      <c r="C130" s="217"/>
      <c r="D130" s="217"/>
      <c r="E130" s="217"/>
    </row>
    <row r="131" spans="2:5" ht="12.75" customHeight="1" x14ac:dyDescent="0.2">
      <c r="B131" s="217"/>
      <c r="C131" s="217"/>
      <c r="D131" s="217"/>
      <c r="E131" s="217"/>
    </row>
  </sheetData>
  <sheetProtection formatCells="0" formatColumns="0" formatRows="0" insertColumns="0" insertRows="0" insertHyperlinks="0" deleteColumns="0" deleteRows="0" sort="0" autoFilter="0" pivotTables="0"/>
  <mergeCells count="4">
    <mergeCell ref="B2:D2"/>
    <mergeCell ref="B3:D3"/>
    <mergeCell ref="B4:D4"/>
    <mergeCell ref="B129:E131"/>
  </mergeCells>
  <dataValidations count="3">
    <dataValidation allowBlank="1" showInputMessage="1" showErrorMessage="1" prompt="Importe final del periodo que corresponde la información financiera trimestral que se presenta." sqref="D20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D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D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D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D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D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D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D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D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D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D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D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D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D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D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D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D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D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D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D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D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D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D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D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D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D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D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D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D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D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D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D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WVH983048 E62:E63 IW62:IW63 SS62:SS63 ACO62:ACO63 AMK62:AMK63 AWG62:AWG63 BGC62:BGC63 BPY62:BPY63 BZU62:BZU63 CJQ62:CJQ63 CTM62:CTM63 DDI62:DDI63 DNE62:DNE63 DXA62:DXA63 EGW62:EGW63 EQS62:EQS63 FAO62:FAO63 FKK62:FKK63 FUG62:FUG63 GEC62:GEC63 GNY62:GNY63 GXU62:GXU63 HHQ62:HHQ63 HRM62:HRM63 IBI62:IBI63 ILE62:ILE63 IVA62:IVA63 JEW62:JEW63 JOS62:JOS63 JYO62:JYO63 KIK62:KIK63 KSG62:KSG63 LCC62:LCC63 LLY62:LLY63 LVU62:LVU63 MFQ62:MFQ63 MPM62:MPM63 MZI62:MZI63 NJE62:NJE63 NTA62:NTA63 OCW62:OCW63 OMS62:OMS63 OWO62:OWO63 PGK62:PGK63 PQG62:PQG63 QAC62:QAC63 QJY62:QJY63 QTU62:QTU63 RDQ62:RDQ63 RNM62:RNM63 RXI62:RXI63 SHE62:SHE63 SRA62:SRA63 TAW62:TAW63 TKS62:TKS63 TUO62:TUO63 UEK62:UEK63 UOG62:UOG63 UYC62:UYC63 VHY62:VHY63 VRU62:VRU63 WBQ62:WBQ63 WLM62:WLM63 WVI62:WVI63 E65598:E65599 IW65598:IW65599 SS65598:SS65599 ACO65598:ACO65599 AMK65598:AMK65599 AWG65598:AWG65599 BGC65598:BGC65599 BPY65598:BPY65599 BZU65598:BZU65599 CJQ65598:CJQ65599 CTM65598:CTM65599 DDI65598:DDI65599 DNE65598:DNE65599 DXA65598:DXA65599 EGW65598:EGW65599 EQS65598:EQS65599 FAO65598:FAO65599 FKK65598:FKK65599 FUG65598:FUG65599 GEC65598:GEC65599 GNY65598:GNY65599 GXU65598:GXU65599 HHQ65598:HHQ65599 HRM65598:HRM65599 IBI65598:IBI65599 ILE65598:ILE65599 IVA65598:IVA65599 JEW65598:JEW65599 JOS65598:JOS65599 JYO65598:JYO65599 KIK65598:KIK65599 KSG65598:KSG65599 LCC65598:LCC65599 LLY65598:LLY65599 LVU65598:LVU65599 MFQ65598:MFQ65599 MPM65598:MPM65599 MZI65598:MZI65599 NJE65598:NJE65599 NTA65598:NTA65599 OCW65598:OCW65599 OMS65598:OMS65599 OWO65598:OWO65599 PGK65598:PGK65599 PQG65598:PQG65599 QAC65598:QAC65599 QJY65598:QJY65599 QTU65598:QTU65599 RDQ65598:RDQ65599 RNM65598:RNM65599 RXI65598:RXI65599 SHE65598:SHE65599 SRA65598:SRA65599 TAW65598:TAW65599 TKS65598:TKS65599 TUO65598:TUO65599 UEK65598:UEK65599 UOG65598:UOG65599 UYC65598:UYC65599 VHY65598:VHY65599 VRU65598:VRU65599 WBQ65598:WBQ65599 WLM65598:WLM65599 WVI65598:WVI65599 E131134:E131135 IW131134:IW131135 SS131134:SS131135 ACO131134:ACO131135 AMK131134:AMK131135 AWG131134:AWG131135 BGC131134:BGC131135 BPY131134:BPY131135 BZU131134:BZU131135 CJQ131134:CJQ131135 CTM131134:CTM131135 DDI131134:DDI131135 DNE131134:DNE131135 DXA131134:DXA131135 EGW131134:EGW131135 EQS131134:EQS131135 FAO131134:FAO131135 FKK131134:FKK131135 FUG131134:FUG131135 GEC131134:GEC131135 GNY131134:GNY131135 GXU131134:GXU131135 HHQ131134:HHQ131135 HRM131134:HRM131135 IBI131134:IBI131135 ILE131134:ILE131135 IVA131134:IVA131135 JEW131134:JEW131135 JOS131134:JOS131135 JYO131134:JYO131135 KIK131134:KIK131135 KSG131134:KSG131135 LCC131134:LCC131135 LLY131134:LLY131135 LVU131134:LVU131135 MFQ131134:MFQ131135 MPM131134:MPM131135 MZI131134:MZI131135 NJE131134:NJE131135 NTA131134:NTA131135 OCW131134:OCW131135 OMS131134:OMS131135 OWO131134:OWO131135 PGK131134:PGK131135 PQG131134:PQG131135 QAC131134:QAC131135 QJY131134:QJY131135 QTU131134:QTU131135 RDQ131134:RDQ131135 RNM131134:RNM131135 RXI131134:RXI131135 SHE131134:SHE131135 SRA131134:SRA131135 TAW131134:TAW131135 TKS131134:TKS131135 TUO131134:TUO131135 UEK131134:UEK131135 UOG131134:UOG131135 UYC131134:UYC131135 VHY131134:VHY131135 VRU131134:VRU131135 WBQ131134:WBQ131135 WLM131134:WLM131135 WVI131134:WVI131135 E196670:E196671 IW196670:IW196671 SS196670:SS196671 ACO196670:ACO196671 AMK196670:AMK196671 AWG196670:AWG196671 BGC196670:BGC196671 BPY196670:BPY196671 BZU196670:BZU196671 CJQ196670:CJQ196671 CTM196670:CTM196671 DDI196670:DDI196671 DNE196670:DNE196671 DXA196670:DXA196671 EGW196670:EGW196671 EQS196670:EQS196671 FAO196670:FAO196671 FKK196670:FKK196671 FUG196670:FUG196671 GEC196670:GEC196671 GNY196670:GNY196671 GXU196670:GXU196671 HHQ196670:HHQ196671 HRM196670:HRM196671 IBI196670:IBI196671 ILE196670:ILE196671 IVA196670:IVA196671 JEW196670:JEW196671 JOS196670:JOS196671 JYO196670:JYO196671 KIK196670:KIK196671 KSG196670:KSG196671 LCC196670:LCC196671 LLY196670:LLY196671 LVU196670:LVU196671 MFQ196670:MFQ196671 MPM196670:MPM196671 MZI196670:MZI196671 NJE196670:NJE196671 NTA196670:NTA196671 OCW196670:OCW196671 OMS196670:OMS196671 OWO196670:OWO196671 PGK196670:PGK196671 PQG196670:PQG196671 QAC196670:QAC196671 QJY196670:QJY196671 QTU196670:QTU196671 RDQ196670:RDQ196671 RNM196670:RNM196671 RXI196670:RXI196671 SHE196670:SHE196671 SRA196670:SRA196671 TAW196670:TAW196671 TKS196670:TKS196671 TUO196670:TUO196671 UEK196670:UEK196671 UOG196670:UOG196671 UYC196670:UYC196671 VHY196670:VHY196671 VRU196670:VRU196671 WBQ196670:WBQ196671 WLM196670:WLM196671 WVI196670:WVI196671 E262206:E262207 IW262206:IW262207 SS262206:SS262207 ACO262206:ACO262207 AMK262206:AMK262207 AWG262206:AWG262207 BGC262206:BGC262207 BPY262206:BPY262207 BZU262206:BZU262207 CJQ262206:CJQ262207 CTM262206:CTM262207 DDI262206:DDI262207 DNE262206:DNE262207 DXA262206:DXA262207 EGW262206:EGW262207 EQS262206:EQS262207 FAO262206:FAO262207 FKK262206:FKK262207 FUG262206:FUG262207 GEC262206:GEC262207 GNY262206:GNY262207 GXU262206:GXU262207 HHQ262206:HHQ262207 HRM262206:HRM262207 IBI262206:IBI262207 ILE262206:ILE262207 IVA262206:IVA262207 JEW262206:JEW262207 JOS262206:JOS262207 JYO262206:JYO262207 KIK262206:KIK262207 KSG262206:KSG262207 LCC262206:LCC262207 LLY262206:LLY262207 LVU262206:LVU262207 MFQ262206:MFQ262207 MPM262206:MPM262207 MZI262206:MZI262207 NJE262206:NJE262207 NTA262206:NTA262207 OCW262206:OCW262207 OMS262206:OMS262207 OWO262206:OWO262207 PGK262206:PGK262207 PQG262206:PQG262207 QAC262206:QAC262207 QJY262206:QJY262207 QTU262206:QTU262207 RDQ262206:RDQ262207 RNM262206:RNM262207 RXI262206:RXI262207 SHE262206:SHE262207 SRA262206:SRA262207 TAW262206:TAW262207 TKS262206:TKS262207 TUO262206:TUO262207 UEK262206:UEK262207 UOG262206:UOG262207 UYC262206:UYC262207 VHY262206:VHY262207 VRU262206:VRU262207 WBQ262206:WBQ262207 WLM262206:WLM262207 WVI262206:WVI262207 E327742:E327743 IW327742:IW327743 SS327742:SS327743 ACO327742:ACO327743 AMK327742:AMK327743 AWG327742:AWG327743 BGC327742:BGC327743 BPY327742:BPY327743 BZU327742:BZU327743 CJQ327742:CJQ327743 CTM327742:CTM327743 DDI327742:DDI327743 DNE327742:DNE327743 DXA327742:DXA327743 EGW327742:EGW327743 EQS327742:EQS327743 FAO327742:FAO327743 FKK327742:FKK327743 FUG327742:FUG327743 GEC327742:GEC327743 GNY327742:GNY327743 GXU327742:GXU327743 HHQ327742:HHQ327743 HRM327742:HRM327743 IBI327742:IBI327743 ILE327742:ILE327743 IVA327742:IVA327743 JEW327742:JEW327743 JOS327742:JOS327743 JYO327742:JYO327743 KIK327742:KIK327743 KSG327742:KSG327743 LCC327742:LCC327743 LLY327742:LLY327743 LVU327742:LVU327743 MFQ327742:MFQ327743 MPM327742:MPM327743 MZI327742:MZI327743 NJE327742:NJE327743 NTA327742:NTA327743 OCW327742:OCW327743 OMS327742:OMS327743 OWO327742:OWO327743 PGK327742:PGK327743 PQG327742:PQG327743 QAC327742:QAC327743 QJY327742:QJY327743 QTU327742:QTU327743 RDQ327742:RDQ327743 RNM327742:RNM327743 RXI327742:RXI327743 SHE327742:SHE327743 SRA327742:SRA327743 TAW327742:TAW327743 TKS327742:TKS327743 TUO327742:TUO327743 UEK327742:UEK327743 UOG327742:UOG327743 UYC327742:UYC327743 VHY327742:VHY327743 VRU327742:VRU327743 WBQ327742:WBQ327743 WLM327742:WLM327743 WVI327742:WVI327743 E393278:E393279 IW393278:IW393279 SS393278:SS393279 ACO393278:ACO393279 AMK393278:AMK393279 AWG393278:AWG393279 BGC393278:BGC393279 BPY393278:BPY393279 BZU393278:BZU393279 CJQ393278:CJQ393279 CTM393278:CTM393279 DDI393278:DDI393279 DNE393278:DNE393279 DXA393278:DXA393279 EGW393278:EGW393279 EQS393278:EQS393279 FAO393278:FAO393279 FKK393278:FKK393279 FUG393278:FUG393279 GEC393278:GEC393279 GNY393278:GNY393279 GXU393278:GXU393279 HHQ393278:HHQ393279 HRM393278:HRM393279 IBI393278:IBI393279 ILE393278:ILE393279 IVA393278:IVA393279 JEW393278:JEW393279 JOS393278:JOS393279 JYO393278:JYO393279 KIK393278:KIK393279 KSG393278:KSG393279 LCC393278:LCC393279 LLY393278:LLY393279 LVU393278:LVU393279 MFQ393278:MFQ393279 MPM393278:MPM393279 MZI393278:MZI393279 NJE393278:NJE393279 NTA393278:NTA393279 OCW393278:OCW393279 OMS393278:OMS393279 OWO393278:OWO393279 PGK393278:PGK393279 PQG393278:PQG393279 QAC393278:QAC393279 QJY393278:QJY393279 QTU393278:QTU393279 RDQ393278:RDQ393279 RNM393278:RNM393279 RXI393278:RXI393279 SHE393278:SHE393279 SRA393278:SRA393279 TAW393278:TAW393279 TKS393278:TKS393279 TUO393278:TUO393279 UEK393278:UEK393279 UOG393278:UOG393279 UYC393278:UYC393279 VHY393278:VHY393279 VRU393278:VRU393279 WBQ393278:WBQ393279 WLM393278:WLM393279 WVI393278:WVI393279 E458814:E458815 IW458814:IW458815 SS458814:SS458815 ACO458814:ACO458815 AMK458814:AMK458815 AWG458814:AWG458815 BGC458814:BGC458815 BPY458814:BPY458815 BZU458814:BZU458815 CJQ458814:CJQ458815 CTM458814:CTM458815 DDI458814:DDI458815 DNE458814:DNE458815 DXA458814:DXA458815 EGW458814:EGW458815 EQS458814:EQS458815 FAO458814:FAO458815 FKK458814:FKK458815 FUG458814:FUG458815 GEC458814:GEC458815 GNY458814:GNY458815 GXU458814:GXU458815 HHQ458814:HHQ458815 HRM458814:HRM458815 IBI458814:IBI458815 ILE458814:ILE458815 IVA458814:IVA458815 JEW458814:JEW458815 JOS458814:JOS458815 JYO458814:JYO458815 KIK458814:KIK458815 KSG458814:KSG458815 LCC458814:LCC458815 LLY458814:LLY458815 LVU458814:LVU458815 MFQ458814:MFQ458815 MPM458814:MPM458815 MZI458814:MZI458815 NJE458814:NJE458815 NTA458814:NTA458815 OCW458814:OCW458815 OMS458814:OMS458815 OWO458814:OWO458815 PGK458814:PGK458815 PQG458814:PQG458815 QAC458814:QAC458815 QJY458814:QJY458815 QTU458814:QTU458815 RDQ458814:RDQ458815 RNM458814:RNM458815 RXI458814:RXI458815 SHE458814:SHE458815 SRA458814:SRA458815 TAW458814:TAW458815 TKS458814:TKS458815 TUO458814:TUO458815 UEK458814:UEK458815 UOG458814:UOG458815 UYC458814:UYC458815 VHY458814:VHY458815 VRU458814:VRU458815 WBQ458814:WBQ458815 WLM458814:WLM458815 WVI458814:WVI458815 E524350:E524351 IW524350:IW524351 SS524350:SS524351 ACO524350:ACO524351 AMK524350:AMK524351 AWG524350:AWG524351 BGC524350:BGC524351 BPY524350:BPY524351 BZU524350:BZU524351 CJQ524350:CJQ524351 CTM524350:CTM524351 DDI524350:DDI524351 DNE524350:DNE524351 DXA524350:DXA524351 EGW524350:EGW524351 EQS524350:EQS524351 FAO524350:FAO524351 FKK524350:FKK524351 FUG524350:FUG524351 GEC524350:GEC524351 GNY524350:GNY524351 GXU524350:GXU524351 HHQ524350:HHQ524351 HRM524350:HRM524351 IBI524350:IBI524351 ILE524350:ILE524351 IVA524350:IVA524351 JEW524350:JEW524351 JOS524350:JOS524351 JYO524350:JYO524351 KIK524350:KIK524351 KSG524350:KSG524351 LCC524350:LCC524351 LLY524350:LLY524351 LVU524350:LVU524351 MFQ524350:MFQ524351 MPM524350:MPM524351 MZI524350:MZI524351 NJE524350:NJE524351 NTA524350:NTA524351 OCW524350:OCW524351 OMS524350:OMS524351 OWO524350:OWO524351 PGK524350:PGK524351 PQG524350:PQG524351 QAC524350:QAC524351 QJY524350:QJY524351 QTU524350:QTU524351 RDQ524350:RDQ524351 RNM524350:RNM524351 RXI524350:RXI524351 SHE524350:SHE524351 SRA524350:SRA524351 TAW524350:TAW524351 TKS524350:TKS524351 TUO524350:TUO524351 UEK524350:UEK524351 UOG524350:UOG524351 UYC524350:UYC524351 VHY524350:VHY524351 VRU524350:VRU524351 WBQ524350:WBQ524351 WLM524350:WLM524351 WVI524350:WVI524351 E589886:E589887 IW589886:IW589887 SS589886:SS589887 ACO589886:ACO589887 AMK589886:AMK589887 AWG589886:AWG589887 BGC589886:BGC589887 BPY589886:BPY589887 BZU589886:BZU589887 CJQ589886:CJQ589887 CTM589886:CTM589887 DDI589886:DDI589887 DNE589886:DNE589887 DXA589886:DXA589887 EGW589886:EGW589887 EQS589886:EQS589887 FAO589886:FAO589887 FKK589886:FKK589887 FUG589886:FUG589887 GEC589886:GEC589887 GNY589886:GNY589887 GXU589886:GXU589887 HHQ589886:HHQ589887 HRM589886:HRM589887 IBI589886:IBI589887 ILE589886:ILE589887 IVA589886:IVA589887 JEW589886:JEW589887 JOS589886:JOS589887 JYO589886:JYO589887 KIK589886:KIK589887 KSG589886:KSG589887 LCC589886:LCC589887 LLY589886:LLY589887 LVU589886:LVU589887 MFQ589886:MFQ589887 MPM589886:MPM589887 MZI589886:MZI589887 NJE589886:NJE589887 NTA589886:NTA589887 OCW589886:OCW589887 OMS589886:OMS589887 OWO589886:OWO589887 PGK589886:PGK589887 PQG589886:PQG589887 QAC589886:QAC589887 QJY589886:QJY589887 QTU589886:QTU589887 RDQ589886:RDQ589887 RNM589886:RNM589887 RXI589886:RXI589887 SHE589886:SHE589887 SRA589886:SRA589887 TAW589886:TAW589887 TKS589886:TKS589887 TUO589886:TUO589887 UEK589886:UEK589887 UOG589886:UOG589887 UYC589886:UYC589887 VHY589886:VHY589887 VRU589886:VRU589887 WBQ589886:WBQ589887 WLM589886:WLM589887 WVI589886:WVI589887 E655422:E655423 IW655422:IW655423 SS655422:SS655423 ACO655422:ACO655423 AMK655422:AMK655423 AWG655422:AWG655423 BGC655422:BGC655423 BPY655422:BPY655423 BZU655422:BZU655423 CJQ655422:CJQ655423 CTM655422:CTM655423 DDI655422:DDI655423 DNE655422:DNE655423 DXA655422:DXA655423 EGW655422:EGW655423 EQS655422:EQS655423 FAO655422:FAO655423 FKK655422:FKK655423 FUG655422:FUG655423 GEC655422:GEC655423 GNY655422:GNY655423 GXU655422:GXU655423 HHQ655422:HHQ655423 HRM655422:HRM655423 IBI655422:IBI655423 ILE655422:ILE655423 IVA655422:IVA655423 JEW655422:JEW655423 JOS655422:JOS655423 JYO655422:JYO655423 KIK655422:KIK655423 KSG655422:KSG655423 LCC655422:LCC655423 LLY655422:LLY655423 LVU655422:LVU655423 MFQ655422:MFQ655423 MPM655422:MPM655423 MZI655422:MZI655423 NJE655422:NJE655423 NTA655422:NTA655423 OCW655422:OCW655423 OMS655422:OMS655423 OWO655422:OWO655423 PGK655422:PGK655423 PQG655422:PQG655423 QAC655422:QAC655423 QJY655422:QJY655423 QTU655422:QTU655423 RDQ655422:RDQ655423 RNM655422:RNM655423 RXI655422:RXI655423 SHE655422:SHE655423 SRA655422:SRA655423 TAW655422:TAW655423 TKS655422:TKS655423 TUO655422:TUO655423 UEK655422:UEK655423 UOG655422:UOG655423 UYC655422:UYC655423 VHY655422:VHY655423 VRU655422:VRU655423 WBQ655422:WBQ655423 WLM655422:WLM655423 WVI655422:WVI655423 E720958:E720959 IW720958:IW720959 SS720958:SS720959 ACO720958:ACO720959 AMK720958:AMK720959 AWG720958:AWG720959 BGC720958:BGC720959 BPY720958:BPY720959 BZU720958:BZU720959 CJQ720958:CJQ720959 CTM720958:CTM720959 DDI720958:DDI720959 DNE720958:DNE720959 DXA720958:DXA720959 EGW720958:EGW720959 EQS720958:EQS720959 FAO720958:FAO720959 FKK720958:FKK720959 FUG720958:FUG720959 GEC720958:GEC720959 GNY720958:GNY720959 GXU720958:GXU720959 HHQ720958:HHQ720959 HRM720958:HRM720959 IBI720958:IBI720959 ILE720958:ILE720959 IVA720958:IVA720959 JEW720958:JEW720959 JOS720958:JOS720959 JYO720958:JYO720959 KIK720958:KIK720959 KSG720958:KSG720959 LCC720958:LCC720959 LLY720958:LLY720959 LVU720958:LVU720959 MFQ720958:MFQ720959 MPM720958:MPM720959 MZI720958:MZI720959 NJE720958:NJE720959 NTA720958:NTA720959 OCW720958:OCW720959 OMS720958:OMS720959 OWO720958:OWO720959 PGK720958:PGK720959 PQG720958:PQG720959 QAC720958:QAC720959 QJY720958:QJY720959 QTU720958:QTU720959 RDQ720958:RDQ720959 RNM720958:RNM720959 RXI720958:RXI720959 SHE720958:SHE720959 SRA720958:SRA720959 TAW720958:TAW720959 TKS720958:TKS720959 TUO720958:TUO720959 UEK720958:UEK720959 UOG720958:UOG720959 UYC720958:UYC720959 VHY720958:VHY720959 VRU720958:VRU720959 WBQ720958:WBQ720959 WLM720958:WLM720959 WVI720958:WVI720959 E786494:E786495 IW786494:IW786495 SS786494:SS786495 ACO786494:ACO786495 AMK786494:AMK786495 AWG786494:AWG786495 BGC786494:BGC786495 BPY786494:BPY786495 BZU786494:BZU786495 CJQ786494:CJQ786495 CTM786494:CTM786495 DDI786494:DDI786495 DNE786494:DNE786495 DXA786494:DXA786495 EGW786494:EGW786495 EQS786494:EQS786495 FAO786494:FAO786495 FKK786494:FKK786495 FUG786494:FUG786495 GEC786494:GEC786495 GNY786494:GNY786495 GXU786494:GXU786495 HHQ786494:HHQ786495 HRM786494:HRM786495 IBI786494:IBI786495 ILE786494:ILE786495 IVA786494:IVA786495 JEW786494:JEW786495 JOS786494:JOS786495 JYO786494:JYO786495 KIK786494:KIK786495 KSG786494:KSG786495 LCC786494:LCC786495 LLY786494:LLY786495 LVU786494:LVU786495 MFQ786494:MFQ786495 MPM786494:MPM786495 MZI786494:MZI786495 NJE786494:NJE786495 NTA786494:NTA786495 OCW786494:OCW786495 OMS786494:OMS786495 OWO786494:OWO786495 PGK786494:PGK786495 PQG786494:PQG786495 QAC786494:QAC786495 QJY786494:QJY786495 QTU786494:QTU786495 RDQ786494:RDQ786495 RNM786494:RNM786495 RXI786494:RXI786495 SHE786494:SHE786495 SRA786494:SRA786495 TAW786494:TAW786495 TKS786494:TKS786495 TUO786494:TUO786495 UEK786494:UEK786495 UOG786494:UOG786495 UYC786494:UYC786495 VHY786494:VHY786495 VRU786494:VRU786495 WBQ786494:WBQ786495 WLM786494:WLM786495 WVI786494:WVI786495 E852030:E852031 IW852030:IW852031 SS852030:SS852031 ACO852030:ACO852031 AMK852030:AMK852031 AWG852030:AWG852031 BGC852030:BGC852031 BPY852030:BPY852031 BZU852030:BZU852031 CJQ852030:CJQ852031 CTM852030:CTM852031 DDI852030:DDI852031 DNE852030:DNE852031 DXA852030:DXA852031 EGW852030:EGW852031 EQS852030:EQS852031 FAO852030:FAO852031 FKK852030:FKK852031 FUG852030:FUG852031 GEC852030:GEC852031 GNY852030:GNY852031 GXU852030:GXU852031 HHQ852030:HHQ852031 HRM852030:HRM852031 IBI852030:IBI852031 ILE852030:ILE852031 IVA852030:IVA852031 JEW852030:JEW852031 JOS852030:JOS852031 JYO852030:JYO852031 KIK852030:KIK852031 KSG852030:KSG852031 LCC852030:LCC852031 LLY852030:LLY852031 LVU852030:LVU852031 MFQ852030:MFQ852031 MPM852030:MPM852031 MZI852030:MZI852031 NJE852030:NJE852031 NTA852030:NTA852031 OCW852030:OCW852031 OMS852030:OMS852031 OWO852030:OWO852031 PGK852030:PGK852031 PQG852030:PQG852031 QAC852030:QAC852031 QJY852030:QJY852031 QTU852030:QTU852031 RDQ852030:RDQ852031 RNM852030:RNM852031 RXI852030:RXI852031 SHE852030:SHE852031 SRA852030:SRA852031 TAW852030:TAW852031 TKS852030:TKS852031 TUO852030:TUO852031 UEK852030:UEK852031 UOG852030:UOG852031 UYC852030:UYC852031 VHY852030:VHY852031 VRU852030:VRU852031 WBQ852030:WBQ852031 WLM852030:WLM852031 WVI852030:WVI852031 E917566:E917567 IW917566:IW917567 SS917566:SS917567 ACO917566:ACO917567 AMK917566:AMK917567 AWG917566:AWG917567 BGC917566:BGC917567 BPY917566:BPY917567 BZU917566:BZU917567 CJQ917566:CJQ917567 CTM917566:CTM917567 DDI917566:DDI917567 DNE917566:DNE917567 DXA917566:DXA917567 EGW917566:EGW917567 EQS917566:EQS917567 FAO917566:FAO917567 FKK917566:FKK917567 FUG917566:FUG917567 GEC917566:GEC917567 GNY917566:GNY917567 GXU917566:GXU917567 HHQ917566:HHQ917567 HRM917566:HRM917567 IBI917566:IBI917567 ILE917566:ILE917567 IVA917566:IVA917567 JEW917566:JEW917567 JOS917566:JOS917567 JYO917566:JYO917567 KIK917566:KIK917567 KSG917566:KSG917567 LCC917566:LCC917567 LLY917566:LLY917567 LVU917566:LVU917567 MFQ917566:MFQ917567 MPM917566:MPM917567 MZI917566:MZI917567 NJE917566:NJE917567 NTA917566:NTA917567 OCW917566:OCW917567 OMS917566:OMS917567 OWO917566:OWO917567 PGK917566:PGK917567 PQG917566:PQG917567 QAC917566:QAC917567 QJY917566:QJY917567 QTU917566:QTU917567 RDQ917566:RDQ917567 RNM917566:RNM917567 RXI917566:RXI917567 SHE917566:SHE917567 SRA917566:SRA917567 TAW917566:TAW917567 TKS917566:TKS917567 TUO917566:TUO917567 UEK917566:UEK917567 UOG917566:UOG917567 UYC917566:UYC917567 VHY917566:VHY917567 VRU917566:VRU917567 WBQ917566:WBQ917567 WLM917566:WLM917567 WVI917566:WVI917567 E983102:E983103 IW983102:IW983103 SS983102:SS983103 ACO983102:ACO983103 AMK983102:AMK983103 AWG983102:AWG983103 BGC983102:BGC983103 BPY983102:BPY983103 BZU983102:BZU983103 CJQ983102:CJQ983103 CTM983102:CTM983103 DDI983102:DDI983103 DNE983102:DNE983103 DXA983102:DXA983103 EGW983102:EGW983103 EQS983102:EQS983103 FAO983102:FAO983103 FKK983102:FKK983103 FUG983102:FUG983103 GEC983102:GEC983103 GNY983102:GNY983103 GXU983102:GXU983103 HHQ983102:HHQ983103 HRM983102:HRM983103 IBI983102:IBI983103 ILE983102:ILE983103 IVA983102:IVA983103 JEW983102:JEW983103 JOS983102:JOS983103 JYO983102:JYO983103 KIK983102:KIK983103 KSG983102:KSG983103 LCC983102:LCC983103 LLY983102:LLY983103 LVU983102:LVU983103 MFQ983102:MFQ983103 MPM983102:MPM983103 MZI983102:MZI983103 NJE983102:NJE983103 NTA983102:NTA983103 OCW983102:OCW983103 OMS983102:OMS983103 OWO983102:OWO983103 PGK983102:PGK983103 PQG983102:PQG983103 QAC983102:QAC983103 QJY983102:QJY983103 QTU983102:QTU983103 RDQ983102:RDQ983103 RNM983102:RNM983103 RXI983102:RXI983103 SHE983102:SHE983103 SRA983102:SRA983103 TAW983102:TAW983103 TKS983102:TKS983103 TUO983102:TUO983103 UEK983102:UEK983103 UOG983102:UOG983103 UYC983102:UYC983103 VHY983102:VHY983103 VRU983102:VRU983103 WBQ983102:WBQ983103 WLM983102:WLM983103 WVI983102:WVI983103 E53:E60 IW53:IW60 SS53:SS60 ACO53:ACO60 AMK53:AMK60 AWG53:AWG60 BGC53:BGC60 BPY53:BPY60 BZU53:BZU60 CJQ53:CJQ60 CTM53:CTM60 DDI53:DDI60 DNE53:DNE60 DXA53:DXA60 EGW53:EGW60 EQS53:EQS60 FAO53:FAO60 FKK53:FKK60 FUG53:FUG60 GEC53:GEC60 GNY53:GNY60 GXU53:GXU60 HHQ53:HHQ60 HRM53:HRM60 IBI53:IBI60 ILE53:ILE60 IVA53:IVA60 JEW53:JEW60 JOS53:JOS60 JYO53:JYO60 KIK53:KIK60 KSG53:KSG60 LCC53:LCC60 LLY53:LLY60 LVU53:LVU60 MFQ53:MFQ60 MPM53:MPM60 MZI53:MZI60 NJE53:NJE60 NTA53:NTA60 OCW53:OCW60 OMS53:OMS60 OWO53:OWO60 PGK53:PGK60 PQG53:PQG60 QAC53:QAC60 QJY53:QJY60 QTU53:QTU60 RDQ53:RDQ60 RNM53:RNM60 RXI53:RXI60 SHE53:SHE60 SRA53:SRA60 TAW53:TAW60 TKS53:TKS60 TUO53:TUO60 UEK53:UEK60 UOG53:UOG60 UYC53:UYC60 VHY53:VHY60 VRU53:VRU60 WBQ53:WBQ60 WLM53:WLM60 WVI53:WVI60 E65589:E65596 IW65589:IW65596 SS65589:SS65596 ACO65589:ACO65596 AMK65589:AMK65596 AWG65589:AWG65596 BGC65589:BGC65596 BPY65589:BPY65596 BZU65589:BZU65596 CJQ65589:CJQ65596 CTM65589:CTM65596 DDI65589:DDI65596 DNE65589:DNE65596 DXA65589:DXA65596 EGW65589:EGW65596 EQS65589:EQS65596 FAO65589:FAO65596 FKK65589:FKK65596 FUG65589:FUG65596 GEC65589:GEC65596 GNY65589:GNY65596 GXU65589:GXU65596 HHQ65589:HHQ65596 HRM65589:HRM65596 IBI65589:IBI65596 ILE65589:ILE65596 IVA65589:IVA65596 JEW65589:JEW65596 JOS65589:JOS65596 JYO65589:JYO65596 KIK65589:KIK65596 KSG65589:KSG65596 LCC65589:LCC65596 LLY65589:LLY65596 LVU65589:LVU65596 MFQ65589:MFQ65596 MPM65589:MPM65596 MZI65589:MZI65596 NJE65589:NJE65596 NTA65589:NTA65596 OCW65589:OCW65596 OMS65589:OMS65596 OWO65589:OWO65596 PGK65589:PGK65596 PQG65589:PQG65596 QAC65589:QAC65596 QJY65589:QJY65596 QTU65589:QTU65596 RDQ65589:RDQ65596 RNM65589:RNM65596 RXI65589:RXI65596 SHE65589:SHE65596 SRA65589:SRA65596 TAW65589:TAW65596 TKS65589:TKS65596 TUO65589:TUO65596 UEK65589:UEK65596 UOG65589:UOG65596 UYC65589:UYC65596 VHY65589:VHY65596 VRU65589:VRU65596 WBQ65589:WBQ65596 WLM65589:WLM65596 WVI65589:WVI65596 E131125:E131132 IW131125:IW131132 SS131125:SS131132 ACO131125:ACO131132 AMK131125:AMK131132 AWG131125:AWG131132 BGC131125:BGC131132 BPY131125:BPY131132 BZU131125:BZU131132 CJQ131125:CJQ131132 CTM131125:CTM131132 DDI131125:DDI131132 DNE131125:DNE131132 DXA131125:DXA131132 EGW131125:EGW131132 EQS131125:EQS131132 FAO131125:FAO131132 FKK131125:FKK131132 FUG131125:FUG131132 GEC131125:GEC131132 GNY131125:GNY131132 GXU131125:GXU131132 HHQ131125:HHQ131132 HRM131125:HRM131132 IBI131125:IBI131132 ILE131125:ILE131132 IVA131125:IVA131132 JEW131125:JEW131132 JOS131125:JOS131132 JYO131125:JYO131132 KIK131125:KIK131132 KSG131125:KSG131132 LCC131125:LCC131132 LLY131125:LLY131132 LVU131125:LVU131132 MFQ131125:MFQ131132 MPM131125:MPM131132 MZI131125:MZI131132 NJE131125:NJE131132 NTA131125:NTA131132 OCW131125:OCW131132 OMS131125:OMS131132 OWO131125:OWO131132 PGK131125:PGK131132 PQG131125:PQG131132 QAC131125:QAC131132 QJY131125:QJY131132 QTU131125:QTU131132 RDQ131125:RDQ131132 RNM131125:RNM131132 RXI131125:RXI131132 SHE131125:SHE131132 SRA131125:SRA131132 TAW131125:TAW131132 TKS131125:TKS131132 TUO131125:TUO131132 UEK131125:UEK131132 UOG131125:UOG131132 UYC131125:UYC131132 VHY131125:VHY131132 VRU131125:VRU131132 WBQ131125:WBQ131132 WLM131125:WLM131132 WVI131125:WVI131132 E196661:E196668 IW196661:IW196668 SS196661:SS196668 ACO196661:ACO196668 AMK196661:AMK196668 AWG196661:AWG196668 BGC196661:BGC196668 BPY196661:BPY196668 BZU196661:BZU196668 CJQ196661:CJQ196668 CTM196661:CTM196668 DDI196661:DDI196668 DNE196661:DNE196668 DXA196661:DXA196668 EGW196661:EGW196668 EQS196661:EQS196668 FAO196661:FAO196668 FKK196661:FKK196668 FUG196661:FUG196668 GEC196661:GEC196668 GNY196661:GNY196668 GXU196661:GXU196668 HHQ196661:HHQ196668 HRM196661:HRM196668 IBI196661:IBI196668 ILE196661:ILE196668 IVA196661:IVA196668 JEW196661:JEW196668 JOS196661:JOS196668 JYO196661:JYO196668 KIK196661:KIK196668 KSG196661:KSG196668 LCC196661:LCC196668 LLY196661:LLY196668 LVU196661:LVU196668 MFQ196661:MFQ196668 MPM196661:MPM196668 MZI196661:MZI196668 NJE196661:NJE196668 NTA196661:NTA196668 OCW196661:OCW196668 OMS196661:OMS196668 OWO196661:OWO196668 PGK196661:PGK196668 PQG196661:PQG196668 QAC196661:QAC196668 QJY196661:QJY196668 QTU196661:QTU196668 RDQ196661:RDQ196668 RNM196661:RNM196668 RXI196661:RXI196668 SHE196661:SHE196668 SRA196661:SRA196668 TAW196661:TAW196668 TKS196661:TKS196668 TUO196661:TUO196668 UEK196661:UEK196668 UOG196661:UOG196668 UYC196661:UYC196668 VHY196661:VHY196668 VRU196661:VRU196668 WBQ196661:WBQ196668 WLM196661:WLM196668 WVI196661:WVI196668 E262197:E262204 IW262197:IW262204 SS262197:SS262204 ACO262197:ACO262204 AMK262197:AMK262204 AWG262197:AWG262204 BGC262197:BGC262204 BPY262197:BPY262204 BZU262197:BZU262204 CJQ262197:CJQ262204 CTM262197:CTM262204 DDI262197:DDI262204 DNE262197:DNE262204 DXA262197:DXA262204 EGW262197:EGW262204 EQS262197:EQS262204 FAO262197:FAO262204 FKK262197:FKK262204 FUG262197:FUG262204 GEC262197:GEC262204 GNY262197:GNY262204 GXU262197:GXU262204 HHQ262197:HHQ262204 HRM262197:HRM262204 IBI262197:IBI262204 ILE262197:ILE262204 IVA262197:IVA262204 JEW262197:JEW262204 JOS262197:JOS262204 JYO262197:JYO262204 KIK262197:KIK262204 KSG262197:KSG262204 LCC262197:LCC262204 LLY262197:LLY262204 LVU262197:LVU262204 MFQ262197:MFQ262204 MPM262197:MPM262204 MZI262197:MZI262204 NJE262197:NJE262204 NTA262197:NTA262204 OCW262197:OCW262204 OMS262197:OMS262204 OWO262197:OWO262204 PGK262197:PGK262204 PQG262197:PQG262204 QAC262197:QAC262204 QJY262197:QJY262204 QTU262197:QTU262204 RDQ262197:RDQ262204 RNM262197:RNM262204 RXI262197:RXI262204 SHE262197:SHE262204 SRA262197:SRA262204 TAW262197:TAW262204 TKS262197:TKS262204 TUO262197:TUO262204 UEK262197:UEK262204 UOG262197:UOG262204 UYC262197:UYC262204 VHY262197:VHY262204 VRU262197:VRU262204 WBQ262197:WBQ262204 WLM262197:WLM262204 WVI262197:WVI262204 E327733:E327740 IW327733:IW327740 SS327733:SS327740 ACO327733:ACO327740 AMK327733:AMK327740 AWG327733:AWG327740 BGC327733:BGC327740 BPY327733:BPY327740 BZU327733:BZU327740 CJQ327733:CJQ327740 CTM327733:CTM327740 DDI327733:DDI327740 DNE327733:DNE327740 DXA327733:DXA327740 EGW327733:EGW327740 EQS327733:EQS327740 FAO327733:FAO327740 FKK327733:FKK327740 FUG327733:FUG327740 GEC327733:GEC327740 GNY327733:GNY327740 GXU327733:GXU327740 HHQ327733:HHQ327740 HRM327733:HRM327740 IBI327733:IBI327740 ILE327733:ILE327740 IVA327733:IVA327740 JEW327733:JEW327740 JOS327733:JOS327740 JYO327733:JYO327740 KIK327733:KIK327740 KSG327733:KSG327740 LCC327733:LCC327740 LLY327733:LLY327740 LVU327733:LVU327740 MFQ327733:MFQ327740 MPM327733:MPM327740 MZI327733:MZI327740 NJE327733:NJE327740 NTA327733:NTA327740 OCW327733:OCW327740 OMS327733:OMS327740 OWO327733:OWO327740 PGK327733:PGK327740 PQG327733:PQG327740 QAC327733:QAC327740 QJY327733:QJY327740 QTU327733:QTU327740 RDQ327733:RDQ327740 RNM327733:RNM327740 RXI327733:RXI327740 SHE327733:SHE327740 SRA327733:SRA327740 TAW327733:TAW327740 TKS327733:TKS327740 TUO327733:TUO327740 UEK327733:UEK327740 UOG327733:UOG327740 UYC327733:UYC327740 VHY327733:VHY327740 VRU327733:VRU327740 WBQ327733:WBQ327740 WLM327733:WLM327740 WVI327733:WVI327740 E393269:E393276 IW393269:IW393276 SS393269:SS393276 ACO393269:ACO393276 AMK393269:AMK393276 AWG393269:AWG393276 BGC393269:BGC393276 BPY393269:BPY393276 BZU393269:BZU393276 CJQ393269:CJQ393276 CTM393269:CTM393276 DDI393269:DDI393276 DNE393269:DNE393276 DXA393269:DXA393276 EGW393269:EGW393276 EQS393269:EQS393276 FAO393269:FAO393276 FKK393269:FKK393276 FUG393269:FUG393276 GEC393269:GEC393276 GNY393269:GNY393276 GXU393269:GXU393276 HHQ393269:HHQ393276 HRM393269:HRM393276 IBI393269:IBI393276 ILE393269:ILE393276 IVA393269:IVA393276 JEW393269:JEW393276 JOS393269:JOS393276 JYO393269:JYO393276 KIK393269:KIK393276 KSG393269:KSG393276 LCC393269:LCC393276 LLY393269:LLY393276 LVU393269:LVU393276 MFQ393269:MFQ393276 MPM393269:MPM393276 MZI393269:MZI393276 NJE393269:NJE393276 NTA393269:NTA393276 OCW393269:OCW393276 OMS393269:OMS393276 OWO393269:OWO393276 PGK393269:PGK393276 PQG393269:PQG393276 QAC393269:QAC393276 QJY393269:QJY393276 QTU393269:QTU393276 RDQ393269:RDQ393276 RNM393269:RNM393276 RXI393269:RXI393276 SHE393269:SHE393276 SRA393269:SRA393276 TAW393269:TAW393276 TKS393269:TKS393276 TUO393269:TUO393276 UEK393269:UEK393276 UOG393269:UOG393276 UYC393269:UYC393276 VHY393269:VHY393276 VRU393269:VRU393276 WBQ393269:WBQ393276 WLM393269:WLM393276 WVI393269:WVI393276 E458805:E458812 IW458805:IW458812 SS458805:SS458812 ACO458805:ACO458812 AMK458805:AMK458812 AWG458805:AWG458812 BGC458805:BGC458812 BPY458805:BPY458812 BZU458805:BZU458812 CJQ458805:CJQ458812 CTM458805:CTM458812 DDI458805:DDI458812 DNE458805:DNE458812 DXA458805:DXA458812 EGW458805:EGW458812 EQS458805:EQS458812 FAO458805:FAO458812 FKK458805:FKK458812 FUG458805:FUG458812 GEC458805:GEC458812 GNY458805:GNY458812 GXU458805:GXU458812 HHQ458805:HHQ458812 HRM458805:HRM458812 IBI458805:IBI458812 ILE458805:ILE458812 IVA458805:IVA458812 JEW458805:JEW458812 JOS458805:JOS458812 JYO458805:JYO458812 KIK458805:KIK458812 KSG458805:KSG458812 LCC458805:LCC458812 LLY458805:LLY458812 LVU458805:LVU458812 MFQ458805:MFQ458812 MPM458805:MPM458812 MZI458805:MZI458812 NJE458805:NJE458812 NTA458805:NTA458812 OCW458805:OCW458812 OMS458805:OMS458812 OWO458805:OWO458812 PGK458805:PGK458812 PQG458805:PQG458812 QAC458805:QAC458812 QJY458805:QJY458812 QTU458805:QTU458812 RDQ458805:RDQ458812 RNM458805:RNM458812 RXI458805:RXI458812 SHE458805:SHE458812 SRA458805:SRA458812 TAW458805:TAW458812 TKS458805:TKS458812 TUO458805:TUO458812 UEK458805:UEK458812 UOG458805:UOG458812 UYC458805:UYC458812 VHY458805:VHY458812 VRU458805:VRU458812 WBQ458805:WBQ458812 WLM458805:WLM458812 WVI458805:WVI458812 E524341:E524348 IW524341:IW524348 SS524341:SS524348 ACO524341:ACO524348 AMK524341:AMK524348 AWG524341:AWG524348 BGC524341:BGC524348 BPY524341:BPY524348 BZU524341:BZU524348 CJQ524341:CJQ524348 CTM524341:CTM524348 DDI524341:DDI524348 DNE524341:DNE524348 DXA524341:DXA524348 EGW524341:EGW524348 EQS524341:EQS524348 FAO524341:FAO524348 FKK524341:FKK524348 FUG524341:FUG524348 GEC524341:GEC524348 GNY524341:GNY524348 GXU524341:GXU524348 HHQ524341:HHQ524348 HRM524341:HRM524348 IBI524341:IBI524348 ILE524341:ILE524348 IVA524341:IVA524348 JEW524341:JEW524348 JOS524341:JOS524348 JYO524341:JYO524348 KIK524341:KIK524348 KSG524341:KSG524348 LCC524341:LCC524348 LLY524341:LLY524348 LVU524341:LVU524348 MFQ524341:MFQ524348 MPM524341:MPM524348 MZI524341:MZI524348 NJE524341:NJE524348 NTA524341:NTA524348 OCW524341:OCW524348 OMS524341:OMS524348 OWO524341:OWO524348 PGK524341:PGK524348 PQG524341:PQG524348 QAC524341:QAC524348 QJY524341:QJY524348 QTU524341:QTU524348 RDQ524341:RDQ524348 RNM524341:RNM524348 RXI524341:RXI524348 SHE524341:SHE524348 SRA524341:SRA524348 TAW524341:TAW524348 TKS524341:TKS524348 TUO524341:TUO524348 UEK524341:UEK524348 UOG524341:UOG524348 UYC524341:UYC524348 VHY524341:VHY524348 VRU524341:VRU524348 WBQ524341:WBQ524348 WLM524341:WLM524348 WVI524341:WVI524348 E589877:E589884 IW589877:IW589884 SS589877:SS589884 ACO589877:ACO589884 AMK589877:AMK589884 AWG589877:AWG589884 BGC589877:BGC589884 BPY589877:BPY589884 BZU589877:BZU589884 CJQ589877:CJQ589884 CTM589877:CTM589884 DDI589877:DDI589884 DNE589877:DNE589884 DXA589877:DXA589884 EGW589877:EGW589884 EQS589877:EQS589884 FAO589877:FAO589884 FKK589877:FKK589884 FUG589877:FUG589884 GEC589877:GEC589884 GNY589877:GNY589884 GXU589877:GXU589884 HHQ589877:HHQ589884 HRM589877:HRM589884 IBI589877:IBI589884 ILE589877:ILE589884 IVA589877:IVA589884 JEW589877:JEW589884 JOS589877:JOS589884 JYO589877:JYO589884 KIK589877:KIK589884 KSG589877:KSG589884 LCC589877:LCC589884 LLY589877:LLY589884 LVU589877:LVU589884 MFQ589877:MFQ589884 MPM589877:MPM589884 MZI589877:MZI589884 NJE589877:NJE589884 NTA589877:NTA589884 OCW589877:OCW589884 OMS589877:OMS589884 OWO589877:OWO589884 PGK589877:PGK589884 PQG589877:PQG589884 QAC589877:QAC589884 QJY589877:QJY589884 QTU589877:QTU589884 RDQ589877:RDQ589884 RNM589877:RNM589884 RXI589877:RXI589884 SHE589877:SHE589884 SRA589877:SRA589884 TAW589877:TAW589884 TKS589877:TKS589884 TUO589877:TUO589884 UEK589877:UEK589884 UOG589877:UOG589884 UYC589877:UYC589884 VHY589877:VHY589884 VRU589877:VRU589884 WBQ589877:WBQ589884 WLM589877:WLM589884 WVI589877:WVI589884 E655413:E655420 IW655413:IW655420 SS655413:SS655420 ACO655413:ACO655420 AMK655413:AMK655420 AWG655413:AWG655420 BGC655413:BGC655420 BPY655413:BPY655420 BZU655413:BZU655420 CJQ655413:CJQ655420 CTM655413:CTM655420 DDI655413:DDI655420 DNE655413:DNE655420 DXA655413:DXA655420 EGW655413:EGW655420 EQS655413:EQS655420 FAO655413:FAO655420 FKK655413:FKK655420 FUG655413:FUG655420 GEC655413:GEC655420 GNY655413:GNY655420 GXU655413:GXU655420 HHQ655413:HHQ655420 HRM655413:HRM655420 IBI655413:IBI655420 ILE655413:ILE655420 IVA655413:IVA655420 JEW655413:JEW655420 JOS655413:JOS655420 JYO655413:JYO655420 KIK655413:KIK655420 KSG655413:KSG655420 LCC655413:LCC655420 LLY655413:LLY655420 LVU655413:LVU655420 MFQ655413:MFQ655420 MPM655413:MPM655420 MZI655413:MZI655420 NJE655413:NJE655420 NTA655413:NTA655420 OCW655413:OCW655420 OMS655413:OMS655420 OWO655413:OWO655420 PGK655413:PGK655420 PQG655413:PQG655420 QAC655413:QAC655420 QJY655413:QJY655420 QTU655413:QTU655420 RDQ655413:RDQ655420 RNM655413:RNM655420 RXI655413:RXI655420 SHE655413:SHE655420 SRA655413:SRA655420 TAW655413:TAW655420 TKS655413:TKS655420 TUO655413:TUO655420 UEK655413:UEK655420 UOG655413:UOG655420 UYC655413:UYC655420 VHY655413:VHY655420 VRU655413:VRU655420 WBQ655413:WBQ655420 WLM655413:WLM655420 WVI655413:WVI655420 E720949:E720956 IW720949:IW720956 SS720949:SS720956 ACO720949:ACO720956 AMK720949:AMK720956 AWG720949:AWG720956 BGC720949:BGC720956 BPY720949:BPY720956 BZU720949:BZU720956 CJQ720949:CJQ720956 CTM720949:CTM720956 DDI720949:DDI720956 DNE720949:DNE720956 DXA720949:DXA720956 EGW720949:EGW720956 EQS720949:EQS720956 FAO720949:FAO720956 FKK720949:FKK720956 FUG720949:FUG720956 GEC720949:GEC720956 GNY720949:GNY720956 GXU720949:GXU720956 HHQ720949:HHQ720956 HRM720949:HRM720956 IBI720949:IBI720956 ILE720949:ILE720956 IVA720949:IVA720956 JEW720949:JEW720956 JOS720949:JOS720956 JYO720949:JYO720956 KIK720949:KIK720956 KSG720949:KSG720956 LCC720949:LCC720956 LLY720949:LLY720956 LVU720949:LVU720956 MFQ720949:MFQ720956 MPM720949:MPM720956 MZI720949:MZI720956 NJE720949:NJE720956 NTA720949:NTA720956 OCW720949:OCW720956 OMS720949:OMS720956 OWO720949:OWO720956 PGK720949:PGK720956 PQG720949:PQG720956 QAC720949:QAC720956 QJY720949:QJY720956 QTU720949:QTU720956 RDQ720949:RDQ720956 RNM720949:RNM720956 RXI720949:RXI720956 SHE720949:SHE720956 SRA720949:SRA720956 TAW720949:TAW720956 TKS720949:TKS720956 TUO720949:TUO720956 UEK720949:UEK720956 UOG720949:UOG720956 UYC720949:UYC720956 VHY720949:VHY720956 VRU720949:VRU720956 WBQ720949:WBQ720956 WLM720949:WLM720956 WVI720949:WVI720956 E786485:E786492 IW786485:IW786492 SS786485:SS786492 ACO786485:ACO786492 AMK786485:AMK786492 AWG786485:AWG786492 BGC786485:BGC786492 BPY786485:BPY786492 BZU786485:BZU786492 CJQ786485:CJQ786492 CTM786485:CTM786492 DDI786485:DDI786492 DNE786485:DNE786492 DXA786485:DXA786492 EGW786485:EGW786492 EQS786485:EQS786492 FAO786485:FAO786492 FKK786485:FKK786492 FUG786485:FUG786492 GEC786485:GEC786492 GNY786485:GNY786492 GXU786485:GXU786492 HHQ786485:HHQ786492 HRM786485:HRM786492 IBI786485:IBI786492 ILE786485:ILE786492 IVA786485:IVA786492 JEW786485:JEW786492 JOS786485:JOS786492 JYO786485:JYO786492 KIK786485:KIK786492 KSG786485:KSG786492 LCC786485:LCC786492 LLY786485:LLY786492 LVU786485:LVU786492 MFQ786485:MFQ786492 MPM786485:MPM786492 MZI786485:MZI786492 NJE786485:NJE786492 NTA786485:NTA786492 OCW786485:OCW786492 OMS786485:OMS786492 OWO786485:OWO786492 PGK786485:PGK786492 PQG786485:PQG786492 QAC786485:QAC786492 QJY786485:QJY786492 QTU786485:QTU786492 RDQ786485:RDQ786492 RNM786485:RNM786492 RXI786485:RXI786492 SHE786485:SHE786492 SRA786485:SRA786492 TAW786485:TAW786492 TKS786485:TKS786492 TUO786485:TUO786492 UEK786485:UEK786492 UOG786485:UOG786492 UYC786485:UYC786492 VHY786485:VHY786492 VRU786485:VRU786492 WBQ786485:WBQ786492 WLM786485:WLM786492 WVI786485:WVI786492 E852021:E852028 IW852021:IW852028 SS852021:SS852028 ACO852021:ACO852028 AMK852021:AMK852028 AWG852021:AWG852028 BGC852021:BGC852028 BPY852021:BPY852028 BZU852021:BZU852028 CJQ852021:CJQ852028 CTM852021:CTM852028 DDI852021:DDI852028 DNE852021:DNE852028 DXA852021:DXA852028 EGW852021:EGW852028 EQS852021:EQS852028 FAO852021:FAO852028 FKK852021:FKK852028 FUG852021:FUG852028 GEC852021:GEC852028 GNY852021:GNY852028 GXU852021:GXU852028 HHQ852021:HHQ852028 HRM852021:HRM852028 IBI852021:IBI852028 ILE852021:ILE852028 IVA852021:IVA852028 JEW852021:JEW852028 JOS852021:JOS852028 JYO852021:JYO852028 KIK852021:KIK852028 KSG852021:KSG852028 LCC852021:LCC852028 LLY852021:LLY852028 LVU852021:LVU852028 MFQ852021:MFQ852028 MPM852021:MPM852028 MZI852021:MZI852028 NJE852021:NJE852028 NTA852021:NTA852028 OCW852021:OCW852028 OMS852021:OMS852028 OWO852021:OWO852028 PGK852021:PGK852028 PQG852021:PQG852028 QAC852021:QAC852028 QJY852021:QJY852028 QTU852021:QTU852028 RDQ852021:RDQ852028 RNM852021:RNM852028 RXI852021:RXI852028 SHE852021:SHE852028 SRA852021:SRA852028 TAW852021:TAW852028 TKS852021:TKS852028 TUO852021:TUO852028 UEK852021:UEK852028 UOG852021:UOG852028 UYC852021:UYC852028 VHY852021:VHY852028 VRU852021:VRU852028 WBQ852021:WBQ852028 WLM852021:WLM852028 WVI852021:WVI852028 E917557:E917564 IW917557:IW917564 SS917557:SS917564 ACO917557:ACO917564 AMK917557:AMK917564 AWG917557:AWG917564 BGC917557:BGC917564 BPY917557:BPY917564 BZU917557:BZU917564 CJQ917557:CJQ917564 CTM917557:CTM917564 DDI917557:DDI917564 DNE917557:DNE917564 DXA917557:DXA917564 EGW917557:EGW917564 EQS917557:EQS917564 FAO917557:FAO917564 FKK917557:FKK917564 FUG917557:FUG917564 GEC917557:GEC917564 GNY917557:GNY917564 GXU917557:GXU917564 HHQ917557:HHQ917564 HRM917557:HRM917564 IBI917557:IBI917564 ILE917557:ILE917564 IVA917557:IVA917564 JEW917557:JEW917564 JOS917557:JOS917564 JYO917557:JYO917564 KIK917557:KIK917564 KSG917557:KSG917564 LCC917557:LCC917564 LLY917557:LLY917564 LVU917557:LVU917564 MFQ917557:MFQ917564 MPM917557:MPM917564 MZI917557:MZI917564 NJE917557:NJE917564 NTA917557:NTA917564 OCW917557:OCW917564 OMS917557:OMS917564 OWO917557:OWO917564 PGK917557:PGK917564 PQG917557:PQG917564 QAC917557:QAC917564 QJY917557:QJY917564 QTU917557:QTU917564 RDQ917557:RDQ917564 RNM917557:RNM917564 RXI917557:RXI917564 SHE917557:SHE917564 SRA917557:SRA917564 TAW917557:TAW917564 TKS917557:TKS917564 TUO917557:TUO917564 UEK917557:UEK917564 UOG917557:UOG917564 UYC917557:UYC917564 VHY917557:VHY917564 VRU917557:VRU917564 WBQ917557:WBQ917564 WLM917557:WLM917564 WVI917557:WVI917564 E983093:E983100 IW983093:IW983100 SS983093:SS983100 ACO983093:ACO983100 AMK983093:AMK983100 AWG983093:AWG983100 BGC983093:BGC983100 BPY983093:BPY983100 BZU983093:BZU983100 CJQ983093:CJQ983100 CTM983093:CTM983100 DDI983093:DDI983100 DNE983093:DNE983100 DXA983093:DXA983100 EGW983093:EGW983100 EQS983093:EQS983100 FAO983093:FAO983100 FKK983093:FKK983100 FUG983093:FUG983100 GEC983093:GEC983100 GNY983093:GNY983100 GXU983093:GXU983100 HHQ983093:HHQ983100 HRM983093:HRM983100 IBI983093:IBI983100 ILE983093:ILE983100 IVA983093:IVA983100 JEW983093:JEW983100 JOS983093:JOS983100 JYO983093:JYO983100 KIK983093:KIK983100 KSG983093:KSG983100 LCC983093:LCC983100 LLY983093:LLY983100 LVU983093:LVU983100 MFQ983093:MFQ983100 MPM983093:MPM983100 MZI983093:MZI983100 NJE983093:NJE983100 NTA983093:NTA983100 OCW983093:OCW983100 OMS983093:OMS983100 OWO983093:OWO983100 PGK983093:PGK983100 PQG983093:PQG983100 QAC983093:QAC983100 QJY983093:QJY983100 QTU983093:QTU983100 RDQ983093:RDQ983100 RNM983093:RNM983100 RXI983093:RXI983100 SHE983093:SHE983100 SRA983093:SRA983100 TAW983093:TAW983100 TKS983093:TKS983100 TUO983093:TUO983100 UEK983093:UEK983100 UOG983093:UOG983100 UYC983093:UYC983100 VHY983093:VHY983100 VRU983093:VRU983100 WBQ983093:WBQ983100 WLM983093:WLM983100 WVI983093:WVI983100 WVH983087 IV47 SR47 ACN47 AMJ47 AWF47 BGB47 BPX47 BZT47 CJP47 CTL47 DDH47 DND47 DWZ47 EGV47 EQR47 FAN47 FKJ47 FUF47 GEB47 GNX47 GXT47 HHP47 HRL47 IBH47 ILD47 IUZ47 JEV47 JOR47 JYN47 KIJ47 KSF47 LCB47 LLX47 LVT47 MFP47 MPL47 MZH47 NJD47 NSZ47 OCV47 OMR47 OWN47 PGJ47 PQF47 QAB47 QJX47 QTT47 RDP47 RNL47 RXH47 SHD47 SQZ47 TAV47 TKR47 TUN47 UEJ47 UOF47 UYB47 VHX47 VRT47 WBP47 WLL47 WVH47 D65583 IV65583 SR65583 ACN65583 AMJ65583 AWF65583 BGB65583 BPX65583 BZT65583 CJP65583 CTL65583 DDH65583 DND65583 DWZ65583 EGV65583 EQR65583 FAN65583 FKJ65583 FUF65583 GEB65583 GNX65583 GXT65583 HHP65583 HRL65583 IBH65583 ILD65583 IUZ65583 JEV65583 JOR65583 JYN65583 KIJ65583 KSF65583 LCB65583 LLX65583 LVT65583 MFP65583 MPL65583 MZH65583 NJD65583 NSZ65583 OCV65583 OMR65583 OWN65583 PGJ65583 PQF65583 QAB65583 QJX65583 QTT65583 RDP65583 RNL65583 RXH65583 SHD65583 SQZ65583 TAV65583 TKR65583 TUN65583 UEJ65583 UOF65583 UYB65583 VHX65583 VRT65583 WBP65583 WLL65583 WVH65583 D131119 IV131119 SR131119 ACN131119 AMJ131119 AWF131119 BGB131119 BPX131119 BZT131119 CJP131119 CTL131119 DDH131119 DND131119 DWZ131119 EGV131119 EQR131119 FAN131119 FKJ131119 FUF131119 GEB131119 GNX131119 GXT131119 HHP131119 HRL131119 IBH131119 ILD131119 IUZ131119 JEV131119 JOR131119 JYN131119 KIJ131119 KSF131119 LCB131119 LLX131119 LVT131119 MFP131119 MPL131119 MZH131119 NJD131119 NSZ131119 OCV131119 OMR131119 OWN131119 PGJ131119 PQF131119 QAB131119 QJX131119 QTT131119 RDP131119 RNL131119 RXH131119 SHD131119 SQZ131119 TAV131119 TKR131119 TUN131119 UEJ131119 UOF131119 UYB131119 VHX131119 VRT131119 WBP131119 WLL131119 WVH131119 D196655 IV196655 SR196655 ACN196655 AMJ196655 AWF196655 BGB196655 BPX196655 BZT196655 CJP196655 CTL196655 DDH196655 DND196655 DWZ196655 EGV196655 EQR196655 FAN196655 FKJ196655 FUF196655 GEB196655 GNX196655 GXT196655 HHP196655 HRL196655 IBH196655 ILD196655 IUZ196655 JEV196655 JOR196655 JYN196655 KIJ196655 KSF196655 LCB196655 LLX196655 LVT196655 MFP196655 MPL196655 MZH196655 NJD196655 NSZ196655 OCV196655 OMR196655 OWN196655 PGJ196655 PQF196655 QAB196655 QJX196655 QTT196655 RDP196655 RNL196655 RXH196655 SHD196655 SQZ196655 TAV196655 TKR196655 TUN196655 UEJ196655 UOF196655 UYB196655 VHX196655 VRT196655 WBP196655 WLL196655 WVH196655 D262191 IV262191 SR262191 ACN262191 AMJ262191 AWF262191 BGB262191 BPX262191 BZT262191 CJP262191 CTL262191 DDH262191 DND262191 DWZ262191 EGV262191 EQR262191 FAN262191 FKJ262191 FUF262191 GEB262191 GNX262191 GXT262191 HHP262191 HRL262191 IBH262191 ILD262191 IUZ262191 JEV262191 JOR262191 JYN262191 KIJ262191 KSF262191 LCB262191 LLX262191 LVT262191 MFP262191 MPL262191 MZH262191 NJD262191 NSZ262191 OCV262191 OMR262191 OWN262191 PGJ262191 PQF262191 QAB262191 QJX262191 QTT262191 RDP262191 RNL262191 RXH262191 SHD262191 SQZ262191 TAV262191 TKR262191 TUN262191 UEJ262191 UOF262191 UYB262191 VHX262191 VRT262191 WBP262191 WLL262191 WVH262191 D327727 IV327727 SR327727 ACN327727 AMJ327727 AWF327727 BGB327727 BPX327727 BZT327727 CJP327727 CTL327727 DDH327727 DND327727 DWZ327727 EGV327727 EQR327727 FAN327727 FKJ327727 FUF327727 GEB327727 GNX327727 GXT327727 HHP327727 HRL327727 IBH327727 ILD327727 IUZ327727 JEV327727 JOR327727 JYN327727 KIJ327727 KSF327727 LCB327727 LLX327727 LVT327727 MFP327727 MPL327727 MZH327727 NJD327727 NSZ327727 OCV327727 OMR327727 OWN327727 PGJ327727 PQF327727 QAB327727 QJX327727 QTT327727 RDP327727 RNL327727 RXH327727 SHD327727 SQZ327727 TAV327727 TKR327727 TUN327727 UEJ327727 UOF327727 UYB327727 VHX327727 VRT327727 WBP327727 WLL327727 WVH327727 D393263 IV393263 SR393263 ACN393263 AMJ393263 AWF393263 BGB393263 BPX393263 BZT393263 CJP393263 CTL393263 DDH393263 DND393263 DWZ393263 EGV393263 EQR393263 FAN393263 FKJ393263 FUF393263 GEB393263 GNX393263 GXT393263 HHP393263 HRL393263 IBH393263 ILD393263 IUZ393263 JEV393263 JOR393263 JYN393263 KIJ393263 KSF393263 LCB393263 LLX393263 LVT393263 MFP393263 MPL393263 MZH393263 NJD393263 NSZ393263 OCV393263 OMR393263 OWN393263 PGJ393263 PQF393263 QAB393263 QJX393263 QTT393263 RDP393263 RNL393263 RXH393263 SHD393263 SQZ393263 TAV393263 TKR393263 TUN393263 UEJ393263 UOF393263 UYB393263 VHX393263 VRT393263 WBP393263 WLL393263 WVH393263 D458799 IV458799 SR458799 ACN458799 AMJ458799 AWF458799 BGB458799 BPX458799 BZT458799 CJP458799 CTL458799 DDH458799 DND458799 DWZ458799 EGV458799 EQR458799 FAN458799 FKJ458799 FUF458799 GEB458799 GNX458799 GXT458799 HHP458799 HRL458799 IBH458799 ILD458799 IUZ458799 JEV458799 JOR458799 JYN458799 KIJ458799 KSF458799 LCB458799 LLX458799 LVT458799 MFP458799 MPL458799 MZH458799 NJD458799 NSZ458799 OCV458799 OMR458799 OWN458799 PGJ458799 PQF458799 QAB458799 QJX458799 QTT458799 RDP458799 RNL458799 RXH458799 SHD458799 SQZ458799 TAV458799 TKR458799 TUN458799 UEJ458799 UOF458799 UYB458799 VHX458799 VRT458799 WBP458799 WLL458799 WVH458799 D524335 IV524335 SR524335 ACN524335 AMJ524335 AWF524335 BGB524335 BPX524335 BZT524335 CJP524335 CTL524335 DDH524335 DND524335 DWZ524335 EGV524335 EQR524335 FAN524335 FKJ524335 FUF524335 GEB524335 GNX524335 GXT524335 HHP524335 HRL524335 IBH524335 ILD524335 IUZ524335 JEV524335 JOR524335 JYN524335 KIJ524335 KSF524335 LCB524335 LLX524335 LVT524335 MFP524335 MPL524335 MZH524335 NJD524335 NSZ524335 OCV524335 OMR524335 OWN524335 PGJ524335 PQF524335 QAB524335 QJX524335 QTT524335 RDP524335 RNL524335 RXH524335 SHD524335 SQZ524335 TAV524335 TKR524335 TUN524335 UEJ524335 UOF524335 UYB524335 VHX524335 VRT524335 WBP524335 WLL524335 WVH524335 D589871 IV589871 SR589871 ACN589871 AMJ589871 AWF589871 BGB589871 BPX589871 BZT589871 CJP589871 CTL589871 DDH589871 DND589871 DWZ589871 EGV589871 EQR589871 FAN589871 FKJ589871 FUF589871 GEB589871 GNX589871 GXT589871 HHP589871 HRL589871 IBH589871 ILD589871 IUZ589871 JEV589871 JOR589871 JYN589871 KIJ589871 KSF589871 LCB589871 LLX589871 LVT589871 MFP589871 MPL589871 MZH589871 NJD589871 NSZ589871 OCV589871 OMR589871 OWN589871 PGJ589871 PQF589871 QAB589871 QJX589871 QTT589871 RDP589871 RNL589871 RXH589871 SHD589871 SQZ589871 TAV589871 TKR589871 TUN589871 UEJ589871 UOF589871 UYB589871 VHX589871 VRT589871 WBP589871 WLL589871 WVH589871 D655407 IV655407 SR655407 ACN655407 AMJ655407 AWF655407 BGB655407 BPX655407 BZT655407 CJP655407 CTL655407 DDH655407 DND655407 DWZ655407 EGV655407 EQR655407 FAN655407 FKJ655407 FUF655407 GEB655407 GNX655407 GXT655407 HHP655407 HRL655407 IBH655407 ILD655407 IUZ655407 JEV655407 JOR655407 JYN655407 KIJ655407 KSF655407 LCB655407 LLX655407 LVT655407 MFP655407 MPL655407 MZH655407 NJD655407 NSZ655407 OCV655407 OMR655407 OWN655407 PGJ655407 PQF655407 QAB655407 QJX655407 QTT655407 RDP655407 RNL655407 RXH655407 SHD655407 SQZ655407 TAV655407 TKR655407 TUN655407 UEJ655407 UOF655407 UYB655407 VHX655407 VRT655407 WBP655407 WLL655407 WVH655407 D720943 IV720943 SR720943 ACN720943 AMJ720943 AWF720943 BGB720943 BPX720943 BZT720943 CJP720943 CTL720943 DDH720943 DND720943 DWZ720943 EGV720943 EQR720943 FAN720943 FKJ720943 FUF720943 GEB720943 GNX720943 GXT720943 HHP720943 HRL720943 IBH720943 ILD720943 IUZ720943 JEV720943 JOR720943 JYN720943 KIJ720943 KSF720943 LCB720943 LLX720943 LVT720943 MFP720943 MPL720943 MZH720943 NJD720943 NSZ720943 OCV720943 OMR720943 OWN720943 PGJ720943 PQF720943 QAB720943 QJX720943 QTT720943 RDP720943 RNL720943 RXH720943 SHD720943 SQZ720943 TAV720943 TKR720943 TUN720943 UEJ720943 UOF720943 UYB720943 VHX720943 VRT720943 WBP720943 WLL720943 WVH720943 D786479 IV786479 SR786479 ACN786479 AMJ786479 AWF786479 BGB786479 BPX786479 BZT786479 CJP786479 CTL786479 DDH786479 DND786479 DWZ786479 EGV786479 EQR786479 FAN786479 FKJ786479 FUF786479 GEB786479 GNX786479 GXT786479 HHP786479 HRL786479 IBH786479 ILD786479 IUZ786479 JEV786479 JOR786479 JYN786479 KIJ786479 KSF786479 LCB786479 LLX786479 LVT786479 MFP786479 MPL786479 MZH786479 NJD786479 NSZ786479 OCV786479 OMR786479 OWN786479 PGJ786479 PQF786479 QAB786479 QJX786479 QTT786479 RDP786479 RNL786479 RXH786479 SHD786479 SQZ786479 TAV786479 TKR786479 TUN786479 UEJ786479 UOF786479 UYB786479 VHX786479 VRT786479 WBP786479 WLL786479 WVH786479 D852015 IV852015 SR852015 ACN852015 AMJ852015 AWF852015 BGB852015 BPX852015 BZT852015 CJP852015 CTL852015 DDH852015 DND852015 DWZ852015 EGV852015 EQR852015 FAN852015 FKJ852015 FUF852015 GEB852015 GNX852015 GXT852015 HHP852015 HRL852015 IBH852015 ILD852015 IUZ852015 JEV852015 JOR852015 JYN852015 KIJ852015 KSF852015 LCB852015 LLX852015 LVT852015 MFP852015 MPL852015 MZH852015 NJD852015 NSZ852015 OCV852015 OMR852015 OWN852015 PGJ852015 PQF852015 QAB852015 QJX852015 QTT852015 RDP852015 RNL852015 RXH852015 SHD852015 SQZ852015 TAV852015 TKR852015 TUN852015 UEJ852015 UOF852015 UYB852015 VHX852015 VRT852015 WBP852015 WLL852015 WVH852015 D917551 IV917551 SR917551 ACN917551 AMJ917551 AWF917551 BGB917551 BPX917551 BZT917551 CJP917551 CTL917551 DDH917551 DND917551 DWZ917551 EGV917551 EQR917551 FAN917551 FKJ917551 FUF917551 GEB917551 GNX917551 GXT917551 HHP917551 HRL917551 IBH917551 ILD917551 IUZ917551 JEV917551 JOR917551 JYN917551 KIJ917551 KSF917551 LCB917551 LLX917551 LVT917551 MFP917551 MPL917551 MZH917551 NJD917551 NSZ917551 OCV917551 OMR917551 OWN917551 PGJ917551 PQF917551 QAB917551 QJX917551 QTT917551 RDP917551 RNL917551 RXH917551 SHD917551 SQZ917551 TAV917551 TKR917551 TUN917551 UEJ917551 UOF917551 UYB917551 VHX917551 VRT917551 WBP917551 WLL917551 WVH917551 D983087 IV983087 SR983087 ACN983087 AMJ983087 AWF983087 BGB983087 BPX983087 BZT983087 CJP983087 CTL983087 DDH983087 DND983087 DWZ983087 EGV983087 EQR983087 FAN983087 FKJ983087 FUF983087 GEB983087 GNX983087 GXT983087 HHP983087 HRL983087 IBH983087 ILD983087 IUZ983087 JEV983087 JOR983087 JYN983087 KIJ983087 KSF983087 LCB983087 LLX983087 LVT983087 MFP983087 MPL983087 MZH983087 NJD983087 NSZ983087 OCV983087 OMR983087 OWN983087 PGJ983087 PQF983087 QAB983087 QJX983087 QTT983087 RDP983087 RNL983087 RXH983087 SHD983087 SQZ983087 TAV983087 TKR983087 TUN983087 UEJ983087 UOF983087 UYB983087 VHX983087 VRT983087 WBP983087 WLL983087 D47" xr:uid="{2014B36F-0D2B-423D-8BE7-100833422495}"/>
    <dataValidation allowBlank="1" showInputMessage="1" showErrorMessage="1" prompt="Saldo al 31 de diciembre del año anterior que se presenta" sqref="E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E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E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E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E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E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E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E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E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E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E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E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E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E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E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E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WVI98308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E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E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E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E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E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E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E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E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E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E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E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E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E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E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E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E47" xr:uid="{8EBCBCD7-C669-45E5-A63D-48A243C7ED48}"/>
    <dataValidation allowBlank="1" showInputMessage="1" showErrorMessage="1" prompt="Importe del trimestre anterior" sqref="E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E65597 IW65597 SS65597 ACO65597 AMK65597 AWG65597 BGC65597 BPY65597 BZU65597 CJQ65597 CTM65597 DDI65597 DNE65597 DXA65597 EGW65597 EQS65597 FAO65597 FKK65597 FUG65597 GEC65597 GNY65597 GXU65597 HHQ65597 HRM65597 IBI65597 ILE65597 IVA65597 JEW65597 JOS65597 JYO65597 KIK65597 KSG65597 LCC65597 LLY65597 LVU65597 MFQ65597 MPM65597 MZI65597 NJE65597 NTA65597 OCW65597 OMS65597 OWO65597 PGK65597 PQG65597 QAC65597 QJY65597 QTU65597 RDQ65597 RNM65597 RXI65597 SHE65597 SRA65597 TAW65597 TKS65597 TUO65597 UEK65597 UOG65597 UYC65597 VHY65597 VRU65597 WBQ65597 WLM65597 WVI65597 E131133 IW131133 SS131133 ACO131133 AMK131133 AWG131133 BGC131133 BPY131133 BZU131133 CJQ131133 CTM131133 DDI131133 DNE131133 DXA131133 EGW131133 EQS131133 FAO131133 FKK131133 FUG131133 GEC131133 GNY131133 GXU131133 HHQ131133 HRM131133 IBI131133 ILE131133 IVA131133 JEW131133 JOS131133 JYO131133 KIK131133 KSG131133 LCC131133 LLY131133 LVU131133 MFQ131133 MPM131133 MZI131133 NJE131133 NTA131133 OCW131133 OMS131133 OWO131133 PGK131133 PQG131133 QAC131133 QJY131133 QTU131133 RDQ131133 RNM131133 RXI131133 SHE131133 SRA131133 TAW131133 TKS131133 TUO131133 UEK131133 UOG131133 UYC131133 VHY131133 VRU131133 WBQ131133 WLM131133 WVI131133 E196669 IW196669 SS196669 ACO196669 AMK196669 AWG196669 BGC196669 BPY196669 BZU196669 CJQ196669 CTM196669 DDI196669 DNE196669 DXA196669 EGW196669 EQS196669 FAO196669 FKK196669 FUG196669 GEC196669 GNY196669 GXU196669 HHQ196669 HRM196669 IBI196669 ILE196669 IVA196669 JEW196669 JOS196669 JYO196669 KIK196669 KSG196669 LCC196669 LLY196669 LVU196669 MFQ196669 MPM196669 MZI196669 NJE196669 NTA196669 OCW196669 OMS196669 OWO196669 PGK196669 PQG196669 QAC196669 QJY196669 QTU196669 RDQ196669 RNM196669 RXI196669 SHE196669 SRA196669 TAW196669 TKS196669 TUO196669 UEK196669 UOG196669 UYC196669 VHY196669 VRU196669 WBQ196669 WLM196669 WVI196669 E262205 IW262205 SS262205 ACO262205 AMK262205 AWG262205 BGC262205 BPY262205 BZU262205 CJQ262205 CTM262205 DDI262205 DNE262205 DXA262205 EGW262205 EQS262205 FAO262205 FKK262205 FUG262205 GEC262205 GNY262205 GXU262205 HHQ262205 HRM262205 IBI262205 ILE262205 IVA262205 JEW262205 JOS262205 JYO262205 KIK262205 KSG262205 LCC262205 LLY262205 LVU262205 MFQ262205 MPM262205 MZI262205 NJE262205 NTA262205 OCW262205 OMS262205 OWO262205 PGK262205 PQG262205 QAC262205 QJY262205 QTU262205 RDQ262205 RNM262205 RXI262205 SHE262205 SRA262205 TAW262205 TKS262205 TUO262205 UEK262205 UOG262205 UYC262205 VHY262205 VRU262205 WBQ262205 WLM262205 WVI262205 E327741 IW327741 SS327741 ACO327741 AMK327741 AWG327741 BGC327741 BPY327741 BZU327741 CJQ327741 CTM327741 DDI327741 DNE327741 DXA327741 EGW327741 EQS327741 FAO327741 FKK327741 FUG327741 GEC327741 GNY327741 GXU327741 HHQ327741 HRM327741 IBI327741 ILE327741 IVA327741 JEW327741 JOS327741 JYO327741 KIK327741 KSG327741 LCC327741 LLY327741 LVU327741 MFQ327741 MPM327741 MZI327741 NJE327741 NTA327741 OCW327741 OMS327741 OWO327741 PGK327741 PQG327741 QAC327741 QJY327741 QTU327741 RDQ327741 RNM327741 RXI327741 SHE327741 SRA327741 TAW327741 TKS327741 TUO327741 UEK327741 UOG327741 UYC327741 VHY327741 VRU327741 WBQ327741 WLM327741 WVI327741 E393277 IW393277 SS393277 ACO393277 AMK393277 AWG393277 BGC393277 BPY393277 BZU393277 CJQ393277 CTM393277 DDI393277 DNE393277 DXA393277 EGW393277 EQS393277 FAO393277 FKK393277 FUG393277 GEC393277 GNY393277 GXU393277 HHQ393277 HRM393277 IBI393277 ILE393277 IVA393277 JEW393277 JOS393277 JYO393277 KIK393277 KSG393277 LCC393277 LLY393277 LVU393277 MFQ393277 MPM393277 MZI393277 NJE393277 NTA393277 OCW393277 OMS393277 OWO393277 PGK393277 PQG393277 QAC393277 QJY393277 QTU393277 RDQ393277 RNM393277 RXI393277 SHE393277 SRA393277 TAW393277 TKS393277 TUO393277 UEK393277 UOG393277 UYC393277 VHY393277 VRU393277 WBQ393277 WLM393277 WVI393277 E458813 IW458813 SS458813 ACO458813 AMK458813 AWG458813 BGC458813 BPY458813 BZU458813 CJQ458813 CTM458813 DDI458813 DNE458813 DXA458813 EGW458813 EQS458813 FAO458813 FKK458813 FUG458813 GEC458813 GNY458813 GXU458813 HHQ458813 HRM458813 IBI458813 ILE458813 IVA458813 JEW458813 JOS458813 JYO458813 KIK458813 KSG458813 LCC458813 LLY458813 LVU458813 MFQ458813 MPM458813 MZI458813 NJE458813 NTA458813 OCW458813 OMS458813 OWO458813 PGK458813 PQG458813 QAC458813 QJY458813 QTU458813 RDQ458813 RNM458813 RXI458813 SHE458813 SRA458813 TAW458813 TKS458813 TUO458813 UEK458813 UOG458813 UYC458813 VHY458813 VRU458813 WBQ458813 WLM458813 WVI458813 E524349 IW524349 SS524349 ACO524349 AMK524349 AWG524349 BGC524349 BPY524349 BZU524349 CJQ524349 CTM524349 DDI524349 DNE524349 DXA524349 EGW524349 EQS524349 FAO524349 FKK524349 FUG524349 GEC524349 GNY524349 GXU524349 HHQ524349 HRM524349 IBI524349 ILE524349 IVA524349 JEW524349 JOS524349 JYO524349 KIK524349 KSG524349 LCC524349 LLY524349 LVU524349 MFQ524349 MPM524349 MZI524349 NJE524349 NTA524349 OCW524349 OMS524349 OWO524349 PGK524349 PQG524349 QAC524349 QJY524349 QTU524349 RDQ524349 RNM524349 RXI524349 SHE524349 SRA524349 TAW524349 TKS524349 TUO524349 UEK524349 UOG524349 UYC524349 VHY524349 VRU524349 WBQ524349 WLM524349 WVI524349 E589885 IW589885 SS589885 ACO589885 AMK589885 AWG589885 BGC589885 BPY589885 BZU589885 CJQ589885 CTM589885 DDI589885 DNE589885 DXA589885 EGW589885 EQS589885 FAO589885 FKK589885 FUG589885 GEC589885 GNY589885 GXU589885 HHQ589885 HRM589885 IBI589885 ILE589885 IVA589885 JEW589885 JOS589885 JYO589885 KIK589885 KSG589885 LCC589885 LLY589885 LVU589885 MFQ589885 MPM589885 MZI589885 NJE589885 NTA589885 OCW589885 OMS589885 OWO589885 PGK589885 PQG589885 QAC589885 QJY589885 QTU589885 RDQ589885 RNM589885 RXI589885 SHE589885 SRA589885 TAW589885 TKS589885 TUO589885 UEK589885 UOG589885 UYC589885 VHY589885 VRU589885 WBQ589885 WLM589885 WVI589885 E655421 IW655421 SS655421 ACO655421 AMK655421 AWG655421 BGC655421 BPY655421 BZU655421 CJQ655421 CTM655421 DDI655421 DNE655421 DXA655421 EGW655421 EQS655421 FAO655421 FKK655421 FUG655421 GEC655421 GNY655421 GXU655421 HHQ655421 HRM655421 IBI655421 ILE655421 IVA655421 JEW655421 JOS655421 JYO655421 KIK655421 KSG655421 LCC655421 LLY655421 LVU655421 MFQ655421 MPM655421 MZI655421 NJE655421 NTA655421 OCW655421 OMS655421 OWO655421 PGK655421 PQG655421 QAC655421 QJY655421 QTU655421 RDQ655421 RNM655421 RXI655421 SHE655421 SRA655421 TAW655421 TKS655421 TUO655421 UEK655421 UOG655421 UYC655421 VHY655421 VRU655421 WBQ655421 WLM655421 WVI655421 E720957 IW720957 SS720957 ACO720957 AMK720957 AWG720957 BGC720957 BPY720957 BZU720957 CJQ720957 CTM720957 DDI720957 DNE720957 DXA720957 EGW720957 EQS720957 FAO720957 FKK720957 FUG720957 GEC720957 GNY720957 GXU720957 HHQ720957 HRM720957 IBI720957 ILE720957 IVA720957 JEW720957 JOS720957 JYO720957 KIK720957 KSG720957 LCC720957 LLY720957 LVU720957 MFQ720957 MPM720957 MZI720957 NJE720957 NTA720957 OCW720957 OMS720957 OWO720957 PGK720957 PQG720957 QAC720957 QJY720957 QTU720957 RDQ720957 RNM720957 RXI720957 SHE720957 SRA720957 TAW720957 TKS720957 TUO720957 UEK720957 UOG720957 UYC720957 VHY720957 VRU720957 WBQ720957 WLM720957 WVI720957 E786493 IW786493 SS786493 ACO786493 AMK786493 AWG786493 BGC786493 BPY786493 BZU786493 CJQ786493 CTM786493 DDI786493 DNE786493 DXA786493 EGW786493 EQS786493 FAO786493 FKK786493 FUG786493 GEC786493 GNY786493 GXU786493 HHQ786493 HRM786493 IBI786493 ILE786493 IVA786493 JEW786493 JOS786493 JYO786493 KIK786493 KSG786493 LCC786493 LLY786493 LVU786493 MFQ786493 MPM786493 MZI786493 NJE786493 NTA786493 OCW786493 OMS786493 OWO786493 PGK786493 PQG786493 QAC786493 QJY786493 QTU786493 RDQ786493 RNM786493 RXI786493 SHE786493 SRA786493 TAW786493 TKS786493 TUO786493 UEK786493 UOG786493 UYC786493 VHY786493 VRU786493 WBQ786493 WLM786493 WVI786493 E852029 IW852029 SS852029 ACO852029 AMK852029 AWG852029 BGC852029 BPY852029 BZU852029 CJQ852029 CTM852029 DDI852029 DNE852029 DXA852029 EGW852029 EQS852029 FAO852029 FKK852029 FUG852029 GEC852029 GNY852029 GXU852029 HHQ852029 HRM852029 IBI852029 ILE852029 IVA852029 JEW852029 JOS852029 JYO852029 KIK852029 KSG852029 LCC852029 LLY852029 LVU852029 MFQ852029 MPM852029 MZI852029 NJE852029 NTA852029 OCW852029 OMS852029 OWO852029 PGK852029 PQG852029 QAC852029 QJY852029 QTU852029 RDQ852029 RNM852029 RXI852029 SHE852029 SRA852029 TAW852029 TKS852029 TUO852029 UEK852029 UOG852029 UYC852029 VHY852029 VRU852029 WBQ852029 WLM852029 WVI852029 E917565 IW917565 SS917565 ACO917565 AMK917565 AWG917565 BGC917565 BPY917565 BZU917565 CJQ917565 CTM917565 DDI917565 DNE917565 DXA917565 EGW917565 EQS917565 FAO917565 FKK917565 FUG917565 GEC917565 GNY917565 GXU917565 HHQ917565 HRM917565 IBI917565 ILE917565 IVA917565 JEW917565 JOS917565 JYO917565 KIK917565 KSG917565 LCC917565 LLY917565 LVU917565 MFQ917565 MPM917565 MZI917565 NJE917565 NTA917565 OCW917565 OMS917565 OWO917565 PGK917565 PQG917565 QAC917565 QJY917565 QTU917565 RDQ917565 RNM917565 RXI917565 SHE917565 SRA917565 TAW917565 TKS917565 TUO917565 UEK917565 UOG917565 UYC917565 VHY917565 VRU917565 WBQ917565 WLM917565 WVI917565 E983101 IW983101 SS983101 ACO983101 AMK983101 AWG983101 BGC983101 BPY983101 BZU983101 CJQ983101 CTM983101 DDI983101 DNE983101 DXA983101 EGW983101 EQS983101 FAO983101 FKK983101 FUG983101 GEC983101 GNY983101 GXU983101 HHQ983101 HRM983101 IBI983101 ILE983101 IVA983101 JEW983101 JOS983101 JYO983101 KIK983101 KSG983101 LCC983101 LLY983101 LVU983101 MFQ983101 MPM983101 MZI983101 NJE983101 NTA983101 OCW983101 OMS983101 OWO983101 PGK983101 PQG983101 QAC983101 QJY983101 QTU983101 RDQ983101 RNM983101 RXI983101 SHE983101 SRA983101 TAW983101 TKS983101 TUO983101 UEK983101 UOG983101 UYC983101 VHY983101 VRU983101 WBQ983101 WLM983101 WVI983101 E52 IW52 SS52 ACO52 AMK52 AWG52 BGC52 BPY52 BZU52 CJQ52 CTM52 DDI52 DNE52 DXA52 EGW52 EQS52 FAO52 FKK52 FUG52 GEC52 GNY52 GXU52 HHQ52 HRM52 IBI52 ILE52 IVA52 JEW52 JOS52 JYO52 KIK52 KSG52 LCC52 LLY52 LVU52 MFQ52 MPM52 MZI52 NJE52 NTA52 OCW52 OMS52 OWO52 PGK52 PQG52 QAC52 QJY52 QTU52 RDQ52 RNM52 RXI52 SHE52 SRA52 TAW52 TKS52 TUO52 UEK52 UOG52 UYC52 VHY52 VRU52 WBQ52 WLM52 WVI52 E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E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E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E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E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E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E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E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E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E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E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E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E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E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E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D49:E49 IV49:IW49 SR49:SS49 ACN49:ACO49 AMJ49:AMK49 AWF49:AWG49 BGB49:BGC49 BPX49:BPY49 BZT49:BZU49 CJP49:CJQ49 CTL49:CTM49 DDH49:DDI49 DND49:DNE49 DWZ49:DXA49 EGV49:EGW49 EQR49:EQS49 FAN49:FAO49 FKJ49:FKK49 FUF49:FUG49 GEB49:GEC49 GNX49:GNY49 GXT49:GXU49 HHP49:HHQ49 HRL49:HRM49 IBH49:IBI49 ILD49:ILE49 IUZ49:IVA49 JEV49:JEW49 JOR49:JOS49 JYN49:JYO49 KIJ49:KIK49 KSF49:KSG49 LCB49:LCC49 LLX49:LLY49 LVT49:LVU49 MFP49:MFQ49 MPL49:MPM49 MZH49:MZI49 NJD49:NJE49 NSZ49:NTA49 OCV49:OCW49 OMR49:OMS49 OWN49:OWO49 PGJ49:PGK49 PQF49:PQG49 QAB49:QAC49 QJX49:QJY49 QTT49:QTU49 RDP49:RDQ49 RNL49:RNM49 RXH49:RXI49 SHD49:SHE49 SQZ49:SRA49 TAV49:TAW49 TKR49:TKS49 TUN49:TUO49 UEJ49:UEK49 UOF49:UOG49 UYB49:UYC49 VHX49:VHY49 VRT49:VRU49 WBP49:WBQ49 WLL49:WLM49 WVH49:WVI49 D65585:E65585 IV65585:IW65585 SR65585:SS65585 ACN65585:ACO65585 AMJ65585:AMK65585 AWF65585:AWG65585 BGB65585:BGC65585 BPX65585:BPY65585 BZT65585:BZU65585 CJP65585:CJQ65585 CTL65585:CTM65585 DDH65585:DDI65585 DND65585:DNE65585 DWZ65585:DXA65585 EGV65585:EGW65585 EQR65585:EQS65585 FAN65585:FAO65585 FKJ65585:FKK65585 FUF65585:FUG65585 GEB65585:GEC65585 GNX65585:GNY65585 GXT65585:GXU65585 HHP65585:HHQ65585 HRL65585:HRM65585 IBH65585:IBI65585 ILD65585:ILE65585 IUZ65585:IVA65585 JEV65585:JEW65585 JOR65585:JOS65585 JYN65585:JYO65585 KIJ65585:KIK65585 KSF65585:KSG65585 LCB65585:LCC65585 LLX65585:LLY65585 LVT65585:LVU65585 MFP65585:MFQ65585 MPL65585:MPM65585 MZH65585:MZI65585 NJD65585:NJE65585 NSZ65585:NTA65585 OCV65585:OCW65585 OMR65585:OMS65585 OWN65585:OWO65585 PGJ65585:PGK65585 PQF65585:PQG65585 QAB65585:QAC65585 QJX65585:QJY65585 QTT65585:QTU65585 RDP65585:RDQ65585 RNL65585:RNM65585 RXH65585:RXI65585 SHD65585:SHE65585 SQZ65585:SRA65585 TAV65585:TAW65585 TKR65585:TKS65585 TUN65585:TUO65585 UEJ65585:UEK65585 UOF65585:UOG65585 UYB65585:UYC65585 VHX65585:VHY65585 VRT65585:VRU65585 WBP65585:WBQ65585 WLL65585:WLM65585 WVH65585:WVI65585 D131121:E131121 IV131121:IW131121 SR131121:SS131121 ACN131121:ACO131121 AMJ131121:AMK131121 AWF131121:AWG131121 BGB131121:BGC131121 BPX131121:BPY131121 BZT131121:BZU131121 CJP131121:CJQ131121 CTL131121:CTM131121 DDH131121:DDI131121 DND131121:DNE131121 DWZ131121:DXA131121 EGV131121:EGW131121 EQR131121:EQS131121 FAN131121:FAO131121 FKJ131121:FKK131121 FUF131121:FUG131121 GEB131121:GEC131121 GNX131121:GNY131121 GXT131121:GXU131121 HHP131121:HHQ131121 HRL131121:HRM131121 IBH131121:IBI131121 ILD131121:ILE131121 IUZ131121:IVA131121 JEV131121:JEW131121 JOR131121:JOS131121 JYN131121:JYO131121 KIJ131121:KIK131121 KSF131121:KSG131121 LCB131121:LCC131121 LLX131121:LLY131121 LVT131121:LVU131121 MFP131121:MFQ131121 MPL131121:MPM131121 MZH131121:MZI131121 NJD131121:NJE131121 NSZ131121:NTA131121 OCV131121:OCW131121 OMR131121:OMS131121 OWN131121:OWO131121 PGJ131121:PGK131121 PQF131121:PQG131121 QAB131121:QAC131121 QJX131121:QJY131121 QTT131121:QTU131121 RDP131121:RDQ131121 RNL131121:RNM131121 RXH131121:RXI131121 SHD131121:SHE131121 SQZ131121:SRA131121 TAV131121:TAW131121 TKR131121:TKS131121 TUN131121:TUO131121 UEJ131121:UEK131121 UOF131121:UOG131121 UYB131121:UYC131121 VHX131121:VHY131121 VRT131121:VRU131121 WBP131121:WBQ131121 WLL131121:WLM131121 WVH131121:WVI131121 D196657:E196657 IV196657:IW196657 SR196657:SS196657 ACN196657:ACO196657 AMJ196657:AMK196657 AWF196657:AWG196657 BGB196657:BGC196657 BPX196657:BPY196657 BZT196657:BZU196657 CJP196657:CJQ196657 CTL196657:CTM196657 DDH196657:DDI196657 DND196657:DNE196657 DWZ196657:DXA196657 EGV196657:EGW196657 EQR196657:EQS196657 FAN196657:FAO196657 FKJ196657:FKK196657 FUF196657:FUG196657 GEB196657:GEC196657 GNX196657:GNY196657 GXT196657:GXU196657 HHP196657:HHQ196657 HRL196657:HRM196657 IBH196657:IBI196657 ILD196657:ILE196657 IUZ196657:IVA196657 JEV196657:JEW196657 JOR196657:JOS196657 JYN196657:JYO196657 KIJ196657:KIK196657 KSF196657:KSG196657 LCB196657:LCC196657 LLX196657:LLY196657 LVT196657:LVU196657 MFP196657:MFQ196657 MPL196657:MPM196657 MZH196657:MZI196657 NJD196657:NJE196657 NSZ196657:NTA196657 OCV196657:OCW196657 OMR196657:OMS196657 OWN196657:OWO196657 PGJ196657:PGK196657 PQF196657:PQG196657 QAB196657:QAC196657 QJX196657:QJY196657 QTT196657:QTU196657 RDP196657:RDQ196657 RNL196657:RNM196657 RXH196657:RXI196657 SHD196657:SHE196657 SQZ196657:SRA196657 TAV196657:TAW196657 TKR196657:TKS196657 TUN196657:TUO196657 UEJ196657:UEK196657 UOF196657:UOG196657 UYB196657:UYC196657 VHX196657:VHY196657 VRT196657:VRU196657 WBP196657:WBQ196657 WLL196657:WLM196657 WVH196657:WVI196657 D262193:E262193 IV262193:IW262193 SR262193:SS262193 ACN262193:ACO262193 AMJ262193:AMK262193 AWF262193:AWG262193 BGB262193:BGC262193 BPX262193:BPY262193 BZT262193:BZU262193 CJP262193:CJQ262193 CTL262193:CTM262193 DDH262193:DDI262193 DND262193:DNE262193 DWZ262193:DXA262193 EGV262193:EGW262193 EQR262193:EQS262193 FAN262193:FAO262193 FKJ262193:FKK262193 FUF262193:FUG262193 GEB262193:GEC262193 GNX262193:GNY262193 GXT262193:GXU262193 HHP262193:HHQ262193 HRL262193:HRM262193 IBH262193:IBI262193 ILD262193:ILE262193 IUZ262193:IVA262193 JEV262193:JEW262193 JOR262193:JOS262193 JYN262193:JYO262193 KIJ262193:KIK262193 KSF262193:KSG262193 LCB262193:LCC262193 LLX262193:LLY262193 LVT262193:LVU262193 MFP262193:MFQ262193 MPL262193:MPM262193 MZH262193:MZI262193 NJD262193:NJE262193 NSZ262193:NTA262193 OCV262193:OCW262193 OMR262193:OMS262193 OWN262193:OWO262193 PGJ262193:PGK262193 PQF262193:PQG262193 QAB262193:QAC262193 QJX262193:QJY262193 QTT262193:QTU262193 RDP262193:RDQ262193 RNL262193:RNM262193 RXH262193:RXI262193 SHD262193:SHE262193 SQZ262193:SRA262193 TAV262193:TAW262193 TKR262193:TKS262193 TUN262193:TUO262193 UEJ262193:UEK262193 UOF262193:UOG262193 UYB262193:UYC262193 VHX262193:VHY262193 VRT262193:VRU262193 WBP262193:WBQ262193 WLL262193:WLM262193 WVH262193:WVI262193 D327729:E327729 IV327729:IW327729 SR327729:SS327729 ACN327729:ACO327729 AMJ327729:AMK327729 AWF327729:AWG327729 BGB327729:BGC327729 BPX327729:BPY327729 BZT327729:BZU327729 CJP327729:CJQ327729 CTL327729:CTM327729 DDH327729:DDI327729 DND327729:DNE327729 DWZ327729:DXA327729 EGV327729:EGW327729 EQR327729:EQS327729 FAN327729:FAO327729 FKJ327729:FKK327729 FUF327729:FUG327729 GEB327729:GEC327729 GNX327729:GNY327729 GXT327729:GXU327729 HHP327729:HHQ327729 HRL327729:HRM327729 IBH327729:IBI327729 ILD327729:ILE327729 IUZ327729:IVA327729 JEV327729:JEW327729 JOR327729:JOS327729 JYN327729:JYO327729 KIJ327729:KIK327729 KSF327729:KSG327729 LCB327729:LCC327729 LLX327729:LLY327729 LVT327729:LVU327729 MFP327729:MFQ327729 MPL327729:MPM327729 MZH327729:MZI327729 NJD327729:NJE327729 NSZ327729:NTA327729 OCV327729:OCW327729 OMR327729:OMS327729 OWN327729:OWO327729 PGJ327729:PGK327729 PQF327729:PQG327729 QAB327729:QAC327729 QJX327729:QJY327729 QTT327729:QTU327729 RDP327729:RDQ327729 RNL327729:RNM327729 RXH327729:RXI327729 SHD327729:SHE327729 SQZ327729:SRA327729 TAV327729:TAW327729 TKR327729:TKS327729 TUN327729:TUO327729 UEJ327729:UEK327729 UOF327729:UOG327729 UYB327729:UYC327729 VHX327729:VHY327729 VRT327729:VRU327729 WBP327729:WBQ327729 WLL327729:WLM327729 WVH327729:WVI327729 D393265:E393265 IV393265:IW393265 SR393265:SS393265 ACN393265:ACO393265 AMJ393265:AMK393265 AWF393265:AWG393265 BGB393265:BGC393265 BPX393265:BPY393265 BZT393265:BZU393265 CJP393265:CJQ393265 CTL393265:CTM393265 DDH393265:DDI393265 DND393265:DNE393265 DWZ393265:DXA393265 EGV393265:EGW393265 EQR393265:EQS393265 FAN393265:FAO393265 FKJ393265:FKK393265 FUF393265:FUG393265 GEB393265:GEC393265 GNX393265:GNY393265 GXT393265:GXU393265 HHP393265:HHQ393265 HRL393265:HRM393265 IBH393265:IBI393265 ILD393265:ILE393265 IUZ393265:IVA393265 JEV393265:JEW393265 JOR393265:JOS393265 JYN393265:JYO393265 KIJ393265:KIK393265 KSF393265:KSG393265 LCB393265:LCC393265 LLX393265:LLY393265 LVT393265:LVU393265 MFP393265:MFQ393265 MPL393265:MPM393265 MZH393265:MZI393265 NJD393265:NJE393265 NSZ393265:NTA393265 OCV393265:OCW393265 OMR393265:OMS393265 OWN393265:OWO393265 PGJ393265:PGK393265 PQF393265:PQG393265 QAB393265:QAC393265 QJX393265:QJY393265 QTT393265:QTU393265 RDP393265:RDQ393265 RNL393265:RNM393265 RXH393265:RXI393265 SHD393265:SHE393265 SQZ393265:SRA393265 TAV393265:TAW393265 TKR393265:TKS393265 TUN393265:TUO393265 UEJ393265:UEK393265 UOF393265:UOG393265 UYB393265:UYC393265 VHX393265:VHY393265 VRT393265:VRU393265 WBP393265:WBQ393265 WLL393265:WLM393265 WVH393265:WVI393265 D458801:E458801 IV458801:IW458801 SR458801:SS458801 ACN458801:ACO458801 AMJ458801:AMK458801 AWF458801:AWG458801 BGB458801:BGC458801 BPX458801:BPY458801 BZT458801:BZU458801 CJP458801:CJQ458801 CTL458801:CTM458801 DDH458801:DDI458801 DND458801:DNE458801 DWZ458801:DXA458801 EGV458801:EGW458801 EQR458801:EQS458801 FAN458801:FAO458801 FKJ458801:FKK458801 FUF458801:FUG458801 GEB458801:GEC458801 GNX458801:GNY458801 GXT458801:GXU458801 HHP458801:HHQ458801 HRL458801:HRM458801 IBH458801:IBI458801 ILD458801:ILE458801 IUZ458801:IVA458801 JEV458801:JEW458801 JOR458801:JOS458801 JYN458801:JYO458801 KIJ458801:KIK458801 KSF458801:KSG458801 LCB458801:LCC458801 LLX458801:LLY458801 LVT458801:LVU458801 MFP458801:MFQ458801 MPL458801:MPM458801 MZH458801:MZI458801 NJD458801:NJE458801 NSZ458801:NTA458801 OCV458801:OCW458801 OMR458801:OMS458801 OWN458801:OWO458801 PGJ458801:PGK458801 PQF458801:PQG458801 QAB458801:QAC458801 QJX458801:QJY458801 QTT458801:QTU458801 RDP458801:RDQ458801 RNL458801:RNM458801 RXH458801:RXI458801 SHD458801:SHE458801 SQZ458801:SRA458801 TAV458801:TAW458801 TKR458801:TKS458801 TUN458801:TUO458801 UEJ458801:UEK458801 UOF458801:UOG458801 UYB458801:UYC458801 VHX458801:VHY458801 VRT458801:VRU458801 WBP458801:WBQ458801 WLL458801:WLM458801 WVH458801:WVI458801 D524337:E524337 IV524337:IW524337 SR524337:SS524337 ACN524337:ACO524337 AMJ524337:AMK524337 AWF524337:AWG524337 BGB524337:BGC524337 BPX524337:BPY524337 BZT524337:BZU524337 CJP524337:CJQ524337 CTL524337:CTM524337 DDH524337:DDI524337 DND524337:DNE524337 DWZ524337:DXA524337 EGV524337:EGW524337 EQR524337:EQS524337 FAN524337:FAO524337 FKJ524337:FKK524337 FUF524337:FUG524337 GEB524337:GEC524337 GNX524337:GNY524337 GXT524337:GXU524337 HHP524337:HHQ524337 HRL524337:HRM524337 IBH524337:IBI524337 ILD524337:ILE524337 IUZ524337:IVA524337 JEV524337:JEW524337 JOR524337:JOS524337 JYN524337:JYO524337 KIJ524337:KIK524337 KSF524337:KSG524337 LCB524337:LCC524337 LLX524337:LLY524337 LVT524337:LVU524337 MFP524337:MFQ524337 MPL524337:MPM524337 MZH524337:MZI524337 NJD524337:NJE524337 NSZ524337:NTA524337 OCV524337:OCW524337 OMR524337:OMS524337 OWN524337:OWO524337 PGJ524337:PGK524337 PQF524337:PQG524337 QAB524337:QAC524337 QJX524337:QJY524337 QTT524337:QTU524337 RDP524337:RDQ524337 RNL524337:RNM524337 RXH524337:RXI524337 SHD524337:SHE524337 SQZ524337:SRA524337 TAV524337:TAW524337 TKR524337:TKS524337 TUN524337:TUO524337 UEJ524337:UEK524337 UOF524337:UOG524337 UYB524337:UYC524337 VHX524337:VHY524337 VRT524337:VRU524337 WBP524337:WBQ524337 WLL524337:WLM524337 WVH524337:WVI524337 D589873:E589873 IV589873:IW589873 SR589873:SS589873 ACN589873:ACO589873 AMJ589873:AMK589873 AWF589873:AWG589873 BGB589873:BGC589873 BPX589873:BPY589873 BZT589873:BZU589873 CJP589873:CJQ589873 CTL589873:CTM589873 DDH589873:DDI589873 DND589873:DNE589873 DWZ589873:DXA589873 EGV589873:EGW589873 EQR589873:EQS589873 FAN589873:FAO589873 FKJ589873:FKK589873 FUF589873:FUG589873 GEB589873:GEC589873 GNX589873:GNY589873 GXT589873:GXU589873 HHP589873:HHQ589873 HRL589873:HRM589873 IBH589873:IBI589873 ILD589873:ILE589873 IUZ589873:IVA589873 JEV589873:JEW589873 JOR589873:JOS589873 JYN589873:JYO589873 KIJ589873:KIK589873 KSF589873:KSG589873 LCB589873:LCC589873 LLX589873:LLY589873 LVT589873:LVU589873 MFP589873:MFQ589873 MPL589873:MPM589873 MZH589873:MZI589873 NJD589873:NJE589873 NSZ589873:NTA589873 OCV589873:OCW589873 OMR589873:OMS589873 OWN589873:OWO589873 PGJ589873:PGK589873 PQF589873:PQG589873 QAB589873:QAC589873 QJX589873:QJY589873 QTT589873:QTU589873 RDP589873:RDQ589873 RNL589873:RNM589873 RXH589873:RXI589873 SHD589873:SHE589873 SQZ589873:SRA589873 TAV589873:TAW589873 TKR589873:TKS589873 TUN589873:TUO589873 UEJ589873:UEK589873 UOF589873:UOG589873 UYB589873:UYC589873 VHX589873:VHY589873 VRT589873:VRU589873 WBP589873:WBQ589873 WLL589873:WLM589873 WVH589873:WVI589873 D655409:E655409 IV655409:IW655409 SR655409:SS655409 ACN655409:ACO655409 AMJ655409:AMK655409 AWF655409:AWG655409 BGB655409:BGC655409 BPX655409:BPY655409 BZT655409:BZU655409 CJP655409:CJQ655409 CTL655409:CTM655409 DDH655409:DDI655409 DND655409:DNE655409 DWZ655409:DXA655409 EGV655409:EGW655409 EQR655409:EQS655409 FAN655409:FAO655409 FKJ655409:FKK655409 FUF655409:FUG655409 GEB655409:GEC655409 GNX655409:GNY655409 GXT655409:GXU655409 HHP655409:HHQ655409 HRL655409:HRM655409 IBH655409:IBI655409 ILD655409:ILE655409 IUZ655409:IVA655409 JEV655409:JEW655409 JOR655409:JOS655409 JYN655409:JYO655409 KIJ655409:KIK655409 KSF655409:KSG655409 LCB655409:LCC655409 LLX655409:LLY655409 LVT655409:LVU655409 MFP655409:MFQ655409 MPL655409:MPM655409 MZH655409:MZI655409 NJD655409:NJE655409 NSZ655409:NTA655409 OCV655409:OCW655409 OMR655409:OMS655409 OWN655409:OWO655409 PGJ655409:PGK655409 PQF655409:PQG655409 QAB655409:QAC655409 QJX655409:QJY655409 QTT655409:QTU655409 RDP655409:RDQ655409 RNL655409:RNM655409 RXH655409:RXI655409 SHD655409:SHE655409 SQZ655409:SRA655409 TAV655409:TAW655409 TKR655409:TKS655409 TUN655409:TUO655409 UEJ655409:UEK655409 UOF655409:UOG655409 UYB655409:UYC655409 VHX655409:VHY655409 VRT655409:VRU655409 WBP655409:WBQ655409 WLL655409:WLM655409 WVH655409:WVI655409 D720945:E720945 IV720945:IW720945 SR720945:SS720945 ACN720945:ACO720945 AMJ720945:AMK720945 AWF720945:AWG720945 BGB720945:BGC720945 BPX720945:BPY720945 BZT720945:BZU720945 CJP720945:CJQ720945 CTL720945:CTM720945 DDH720945:DDI720945 DND720945:DNE720945 DWZ720945:DXA720945 EGV720945:EGW720945 EQR720945:EQS720945 FAN720945:FAO720945 FKJ720945:FKK720945 FUF720945:FUG720945 GEB720945:GEC720945 GNX720945:GNY720945 GXT720945:GXU720945 HHP720945:HHQ720945 HRL720945:HRM720945 IBH720945:IBI720945 ILD720945:ILE720945 IUZ720945:IVA720945 JEV720945:JEW720945 JOR720945:JOS720945 JYN720945:JYO720945 KIJ720945:KIK720945 KSF720945:KSG720945 LCB720945:LCC720945 LLX720945:LLY720945 LVT720945:LVU720945 MFP720945:MFQ720945 MPL720945:MPM720945 MZH720945:MZI720945 NJD720945:NJE720945 NSZ720945:NTA720945 OCV720945:OCW720945 OMR720945:OMS720945 OWN720945:OWO720945 PGJ720945:PGK720945 PQF720945:PQG720945 QAB720945:QAC720945 QJX720945:QJY720945 QTT720945:QTU720945 RDP720945:RDQ720945 RNL720945:RNM720945 RXH720945:RXI720945 SHD720945:SHE720945 SQZ720945:SRA720945 TAV720945:TAW720945 TKR720945:TKS720945 TUN720945:TUO720945 UEJ720945:UEK720945 UOF720945:UOG720945 UYB720945:UYC720945 VHX720945:VHY720945 VRT720945:VRU720945 WBP720945:WBQ720945 WLL720945:WLM720945 WVH720945:WVI720945 D786481:E786481 IV786481:IW786481 SR786481:SS786481 ACN786481:ACO786481 AMJ786481:AMK786481 AWF786481:AWG786481 BGB786481:BGC786481 BPX786481:BPY786481 BZT786481:BZU786481 CJP786481:CJQ786481 CTL786481:CTM786481 DDH786481:DDI786481 DND786481:DNE786481 DWZ786481:DXA786481 EGV786481:EGW786481 EQR786481:EQS786481 FAN786481:FAO786481 FKJ786481:FKK786481 FUF786481:FUG786481 GEB786481:GEC786481 GNX786481:GNY786481 GXT786481:GXU786481 HHP786481:HHQ786481 HRL786481:HRM786481 IBH786481:IBI786481 ILD786481:ILE786481 IUZ786481:IVA786481 JEV786481:JEW786481 JOR786481:JOS786481 JYN786481:JYO786481 KIJ786481:KIK786481 KSF786481:KSG786481 LCB786481:LCC786481 LLX786481:LLY786481 LVT786481:LVU786481 MFP786481:MFQ786481 MPL786481:MPM786481 MZH786481:MZI786481 NJD786481:NJE786481 NSZ786481:NTA786481 OCV786481:OCW786481 OMR786481:OMS786481 OWN786481:OWO786481 PGJ786481:PGK786481 PQF786481:PQG786481 QAB786481:QAC786481 QJX786481:QJY786481 QTT786481:QTU786481 RDP786481:RDQ786481 RNL786481:RNM786481 RXH786481:RXI786481 SHD786481:SHE786481 SQZ786481:SRA786481 TAV786481:TAW786481 TKR786481:TKS786481 TUN786481:TUO786481 UEJ786481:UEK786481 UOF786481:UOG786481 UYB786481:UYC786481 VHX786481:VHY786481 VRT786481:VRU786481 WBP786481:WBQ786481 WLL786481:WLM786481 WVH786481:WVI786481 D852017:E852017 IV852017:IW852017 SR852017:SS852017 ACN852017:ACO852017 AMJ852017:AMK852017 AWF852017:AWG852017 BGB852017:BGC852017 BPX852017:BPY852017 BZT852017:BZU852017 CJP852017:CJQ852017 CTL852017:CTM852017 DDH852017:DDI852017 DND852017:DNE852017 DWZ852017:DXA852017 EGV852017:EGW852017 EQR852017:EQS852017 FAN852017:FAO852017 FKJ852017:FKK852017 FUF852017:FUG852017 GEB852017:GEC852017 GNX852017:GNY852017 GXT852017:GXU852017 HHP852017:HHQ852017 HRL852017:HRM852017 IBH852017:IBI852017 ILD852017:ILE852017 IUZ852017:IVA852017 JEV852017:JEW852017 JOR852017:JOS852017 JYN852017:JYO852017 KIJ852017:KIK852017 KSF852017:KSG852017 LCB852017:LCC852017 LLX852017:LLY852017 LVT852017:LVU852017 MFP852017:MFQ852017 MPL852017:MPM852017 MZH852017:MZI852017 NJD852017:NJE852017 NSZ852017:NTA852017 OCV852017:OCW852017 OMR852017:OMS852017 OWN852017:OWO852017 PGJ852017:PGK852017 PQF852017:PQG852017 QAB852017:QAC852017 QJX852017:QJY852017 QTT852017:QTU852017 RDP852017:RDQ852017 RNL852017:RNM852017 RXH852017:RXI852017 SHD852017:SHE852017 SQZ852017:SRA852017 TAV852017:TAW852017 TKR852017:TKS852017 TUN852017:TUO852017 UEJ852017:UEK852017 UOF852017:UOG852017 UYB852017:UYC852017 VHX852017:VHY852017 VRT852017:VRU852017 WBP852017:WBQ852017 WLL852017:WLM852017 WVH852017:WVI852017 D917553:E917553 IV917553:IW917553 SR917553:SS917553 ACN917553:ACO917553 AMJ917553:AMK917553 AWF917553:AWG917553 BGB917553:BGC917553 BPX917553:BPY917553 BZT917553:BZU917553 CJP917553:CJQ917553 CTL917553:CTM917553 DDH917553:DDI917553 DND917553:DNE917553 DWZ917553:DXA917553 EGV917553:EGW917553 EQR917553:EQS917553 FAN917553:FAO917553 FKJ917553:FKK917553 FUF917553:FUG917553 GEB917553:GEC917553 GNX917553:GNY917553 GXT917553:GXU917553 HHP917553:HHQ917553 HRL917553:HRM917553 IBH917553:IBI917553 ILD917553:ILE917553 IUZ917553:IVA917553 JEV917553:JEW917553 JOR917553:JOS917553 JYN917553:JYO917553 KIJ917553:KIK917553 KSF917553:KSG917553 LCB917553:LCC917553 LLX917553:LLY917553 LVT917553:LVU917553 MFP917553:MFQ917553 MPL917553:MPM917553 MZH917553:MZI917553 NJD917553:NJE917553 NSZ917553:NTA917553 OCV917553:OCW917553 OMR917553:OMS917553 OWN917553:OWO917553 PGJ917553:PGK917553 PQF917553:PQG917553 QAB917553:QAC917553 QJX917553:QJY917553 QTT917553:QTU917553 RDP917553:RDQ917553 RNL917553:RNM917553 RXH917553:RXI917553 SHD917553:SHE917553 SQZ917553:SRA917553 TAV917553:TAW917553 TKR917553:TKS917553 TUN917553:TUO917553 UEJ917553:UEK917553 UOF917553:UOG917553 UYB917553:UYC917553 VHX917553:VHY917553 VRT917553:VRU917553 WBP917553:WBQ917553 WLL917553:WLM917553 WVH917553:WVI917553 D983089:E983089 IV983089:IW983089 SR983089:SS983089 ACN983089:ACO983089 AMJ983089:AMK983089 AWF983089:AWG983089 BGB983089:BGC983089 BPX983089:BPY983089 BZT983089:BZU983089 CJP983089:CJQ983089 CTL983089:CTM983089 DDH983089:DDI983089 DND983089:DNE983089 DWZ983089:DXA983089 EGV983089:EGW983089 EQR983089:EQS983089 FAN983089:FAO983089 FKJ983089:FKK983089 FUF983089:FUG983089 GEB983089:GEC983089 GNX983089:GNY983089 GXT983089:GXU983089 HHP983089:HHQ983089 HRL983089:HRM983089 IBH983089:IBI983089 ILD983089:ILE983089 IUZ983089:IVA983089 JEV983089:JEW983089 JOR983089:JOS983089 JYN983089:JYO983089 KIJ983089:KIK983089 KSF983089:KSG983089 LCB983089:LCC983089 LLX983089:LLY983089 LVT983089:LVU983089 MFP983089:MFQ983089 MPL983089:MPM983089 MZH983089:MZI983089 NJD983089:NJE983089 NSZ983089:NTA983089 OCV983089:OCW983089 OMR983089:OMS983089 OWN983089:OWO983089 PGJ983089:PGK983089 PQF983089:PQG983089 QAB983089:QAC983089 QJX983089:QJY983089 QTT983089:QTU983089 RDP983089:RDQ983089 RNL983089:RNM983089 RXH983089:RXI983089 SHD983089:SHE983089 SQZ983089:SRA983089 TAV983089:TAW983089 TKR983089:TKS983089 TUN983089:TUO983089 UEJ983089:UEK983089 UOF983089:UOG983089 UYB983089:UYC983089 VHX983089:VHY983089 VRT983089:VRU983089 WBP983089:WBQ983089 WLL983089:WLM983089 WVH983089:WVI983089 D52:D63 IV52:IV63 SR52:SR63 ACN52:ACN63 AMJ52:AMJ63 AWF52:AWF63 BGB52:BGB63 BPX52:BPX63 BZT52:BZT63 CJP52:CJP63 CTL52:CTL63 DDH52:DDH63 DND52:DND63 DWZ52:DWZ63 EGV52:EGV63 EQR52:EQR63 FAN52:FAN63 FKJ52:FKJ63 FUF52:FUF63 GEB52:GEB63 GNX52:GNX63 GXT52:GXT63 HHP52:HHP63 HRL52:HRL63 IBH52:IBH63 ILD52:ILD63 IUZ52:IUZ63 JEV52:JEV63 JOR52:JOR63 JYN52:JYN63 KIJ52:KIJ63 KSF52:KSF63 LCB52:LCB63 LLX52:LLX63 LVT52:LVT63 MFP52:MFP63 MPL52:MPL63 MZH52:MZH63 NJD52:NJD63 NSZ52:NSZ63 OCV52:OCV63 OMR52:OMR63 OWN52:OWN63 PGJ52:PGJ63 PQF52:PQF63 QAB52:QAB63 QJX52:QJX63 QTT52:QTT63 RDP52:RDP63 RNL52:RNL63 RXH52:RXH63 SHD52:SHD63 SQZ52:SQZ63 TAV52:TAV63 TKR52:TKR63 TUN52:TUN63 UEJ52:UEJ63 UOF52:UOF63 UYB52:UYB63 VHX52:VHX63 VRT52:VRT63 WBP52:WBP63 WLL52:WLL63 WVH52:WVH63 D65588:D65599 IV65588:IV65599 SR65588:SR65599 ACN65588:ACN65599 AMJ65588:AMJ65599 AWF65588:AWF65599 BGB65588:BGB65599 BPX65588:BPX65599 BZT65588:BZT65599 CJP65588:CJP65599 CTL65588:CTL65599 DDH65588:DDH65599 DND65588:DND65599 DWZ65588:DWZ65599 EGV65588:EGV65599 EQR65588:EQR65599 FAN65588:FAN65599 FKJ65588:FKJ65599 FUF65588:FUF65599 GEB65588:GEB65599 GNX65588:GNX65599 GXT65588:GXT65599 HHP65588:HHP65599 HRL65588:HRL65599 IBH65588:IBH65599 ILD65588:ILD65599 IUZ65588:IUZ65599 JEV65588:JEV65599 JOR65588:JOR65599 JYN65588:JYN65599 KIJ65588:KIJ65599 KSF65588:KSF65599 LCB65588:LCB65599 LLX65588:LLX65599 LVT65588:LVT65599 MFP65588:MFP65599 MPL65588:MPL65599 MZH65588:MZH65599 NJD65588:NJD65599 NSZ65588:NSZ65599 OCV65588:OCV65599 OMR65588:OMR65599 OWN65588:OWN65599 PGJ65588:PGJ65599 PQF65588:PQF65599 QAB65588:QAB65599 QJX65588:QJX65599 QTT65588:QTT65599 RDP65588:RDP65599 RNL65588:RNL65599 RXH65588:RXH65599 SHD65588:SHD65599 SQZ65588:SQZ65599 TAV65588:TAV65599 TKR65588:TKR65599 TUN65588:TUN65599 UEJ65588:UEJ65599 UOF65588:UOF65599 UYB65588:UYB65599 VHX65588:VHX65599 VRT65588:VRT65599 WBP65588:WBP65599 WLL65588:WLL65599 WVH65588:WVH65599 D131124:D131135 IV131124:IV131135 SR131124:SR131135 ACN131124:ACN131135 AMJ131124:AMJ131135 AWF131124:AWF131135 BGB131124:BGB131135 BPX131124:BPX131135 BZT131124:BZT131135 CJP131124:CJP131135 CTL131124:CTL131135 DDH131124:DDH131135 DND131124:DND131135 DWZ131124:DWZ131135 EGV131124:EGV131135 EQR131124:EQR131135 FAN131124:FAN131135 FKJ131124:FKJ131135 FUF131124:FUF131135 GEB131124:GEB131135 GNX131124:GNX131135 GXT131124:GXT131135 HHP131124:HHP131135 HRL131124:HRL131135 IBH131124:IBH131135 ILD131124:ILD131135 IUZ131124:IUZ131135 JEV131124:JEV131135 JOR131124:JOR131135 JYN131124:JYN131135 KIJ131124:KIJ131135 KSF131124:KSF131135 LCB131124:LCB131135 LLX131124:LLX131135 LVT131124:LVT131135 MFP131124:MFP131135 MPL131124:MPL131135 MZH131124:MZH131135 NJD131124:NJD131135 NSZ131124:NSZ131135 OCV131124:OCV131135 OMR131124:OMR131135 OWN131124:OWN131135 PGJ131124:PGJ131135 PQF131124:PQF131135 QAB131124:QAB131135 QJX131124:QJX131135 QTT131124:QTT131135 RDP131124:RDP131135 RNL131124:RNL131135 RXH131124:RXH131135 SHD131124:SHD131135 SQZ131124:SQZ131135 TAV131124:TAV131135 TKR131124:TKR131135 TUN131124:TUN131135 UEJ131124:UEJ131135 UOF131124:UOF131135 UYB131124:UYB131135 VHX131124:VHX131135 VRT131124:VRT131135 WBP131124:WBP131135 WLL131124:WLL131135 WVH131124:WVH131135 D196660:D196671 IV196660:IV196671 SR196660:SR196671 ACN196660:ACN196671 AMJ196660:AMJ196671 AWF196660:AWF196671 BGB196660:BGB196671 BPX196660:BPX196671 BZT196660:BZT196671 CJP196660:CJP196671 CTL196660:CTL196671 DDH196660:DDH196671 DND196660:DND196671 DWZ196660:DWZ196671 EGV196660:EGV196671 EQR196660:EQR196671 FAN196660:FAN196671 FKJ196660:FKJ196671 FUF196660:FUF196671 GEB196660:GEB196671 GNX196660:GNX196671 GXT196660:GXT196671 HHP196660:HHP196671 HRL196660:HRL196671 IBH196660:IBH196671 ILD196660:ILD196671 IUZ196660:IUZ196671 JEV196660:JEV196671 JOR196660:JOR196671 JYN196660:JYN196671 KIJ196660:KIJ196671 KSF196660:KSF196671 LCB196660:LCB196671 LLX196660:LLX196671 LVT196660:LVT196671 MFP196660:MFP196671 MPL196660:MPL196671 MZH196660:MZH196671 NJD196660:NJD196671 NSZ196660:NSZ196671 OCV196660:OCV196671 OMR196660:OMR196671 OWN196660:OWN196671 PGJ196660:PGJ196671 PQF196660:PQF196671 QAB196660:QAB196671 QJX196660:QJX196671 QTT196660:QTT196671 RDP196660:RDP196671 RNL196660:RNL196671 RXH196660:RXH196671 SHD196660:SHD196671 SQZ196660:SQZ196671 TAV196660:TAV196671 TKR196660:TKR196671 TUN196660:TUN196671 UEJ196660:UEJ196671 UOF196660:UOF196671 UYB196660:UYB196671 VHX196660:VHX196671 VRT196660:VRT196671 WBP196660:WBP196671 WLL196660:WLL196671 WVH196660:WVH196671 D262196:D262207 IV262196:IV262207 SR262196:SR262207 ACN262196:ACN262207 AMJ262196:AMJ262207 AWF262196:AWF262207 BGB262196:BGB262207 BPX262196:BPX262207 BZT262196:BZT262207 CJP262196:CJP262207 CTL262196:CTL262207 DDH262196:DDH262207 DND262196:DND262207 DWZ262196:DWZ262207 EGV262196:EGV262207 EQR262196:EQR262207 FAN262196:FAN262207 FKJ262196:FKJ262207 FUF262196:FUF262207 GEB262196:GEB262207 GNX262196:GNX262207 GXT262196:GXT262207 HHP262196:HHP262207 HRL262196:HRL262207 IBH262196:IBH262207 ILD262196:ILD262207 IUZ262196:IUZ262207 JEV262196:JEV262207 JOR262196:JOR262207 JYN262196:JYN262207 KIJ262196:KIJ262207 KSF262196:KSF262207 LCB262196:LCB262207 LLX262196:LLX262207 LVT262196:LVT262207 MFP262196:MFP262207 MPL262196:MPL262207 MZH262196:MZH262207 NJD262196:NJD262207 NSZ262196:NSZ262207 OCV262196:OCV262207 OMR262196:OMR262207 OWN262196:OWN262207 PGJ262196:PGJ262207 PQF262196:PQF262207 QAB262196:QAB262207 QJX262196:QJX262207 QTT262196:QTT262207 RDP262196:RDP262207 RNL262196:RNL262207 RXH262196:RXH262207 SHD262196:SHD262207 SQZ262196:SQZ262207 TAV262196:TAV262207 TKR262196:TKR262207 TUN262196:TUN262207 UEJ262196:UEJ262207 UOF262196:UOF262207 UYB262196:UYB262207 VHX262196:VHX262207 VRT262196:VRT262207 WBP262196:WBP262207 WLL262196:WLL262207 WVH262196:WVH262207 D327732:D327743 IV327732:IV327743 SR327732:SR327743 ACN327732:ACN327743 AMJ327732:AMJ327743 AWF327732:AWF327743 BGB327732:BGB327743 BPX327732:BPX327743 BZT327732:BZT327743 CJP327732:CJP327743 CTL327732:CTL327743 DDH327732:DDH327743 DND327732:DND327743 DWZ327732:DWZ327743 EGV327732:EGV327743 EQR327732:EQR327743 FAN327732:FAN327743 FKJ327732:FKJ327743 FUF327732:FUF327743 GEB327732:GEB327743 GNX327732:GNX327743 GXT327732:GXT327743 HHP327732:HHP327743 HRL327732:HRL327743 IBH327732:IBH327743 ILD327732:ILD327743 IUZ327732:IUZ327743 JEV327732:JEV327743 JOR327732:JOR327743 JYN327732:JYN327743 KIJ327732:KIJ327743 KSF327732:KSF327743 LCB327732:LCB327743 LLX327732:LLX327743 LVT327732:LVT327743 MFP327732:MFP327743 MPL327732:MPL327743 MZH327732:MZH327743 NJD327732:NJD327743 NSZ327732:NSZ327743 OCV327732:OCV327743 OMR327732:OMR327743 OWN327732:OWN327743 PGJ327732:PGJ327743 PQF327732:PQF327743 QAB327732:QAB327743 QJX327732:QJX327743 QTT327732:QTT327743 RDP327732:RDP327743 RNL327732:RNL327743 RXH327732:RXH327743 SHD327732:SHD327743 SQZ327732:SQZ327743 TAV327732:TAV327743 TKR327732:TKR327743 TUN327732:TUN327743 UEJ327732:UEJ327743 UOF327732:UOF327743 UYB327732:UYB327743 VHX327732:VHX327743 VRT327732:VRT327743 WBP327732:WBP327743 WLL327732:WLL327743 WVH327732:WVH327743 D393268:D393279 IV393268:IV393279 SR393268:SR393279 ACN393268:ACN393279 AMJ393268:AMJ393279 AWF393268:AWF393279 BGB393268:BGB393279 BPX393268:BPX393279 BZT393268:BZT393279 CJP393268:CJP393279 CTL393268:CTL393279 DDH393268:DDH393279 DND393268:DND393279 DWZ393268:DWZ393279 EGV393268:EGV393279 EQR393268:EQR393279 FAN393268:FAN393279 FKJ393268:FKJ393279 FUF393268:FUF393279 GEB393268:GEB393279 GNX393268:GNX393279 GXT393268:GXT393279 HHP393268:HHP393279 HRL393268:HRL393279 IBH393268:IBH393279 ILD393268:ILD393279 IUZ393268:IUZ393279 JEV393268:JEV393279 JOR393268:JOR393279 JYN393268:JYN393279 KIJ393268:KIJ393279 KSF393268:KSF393279 LCB393268:LCB393279 LLX393268:LLX393279 LVT393268:LVT393279 MFP393268:MFP393279 MPL393268:MPL393279 MZH393268:MZH393279 NJD393268:NJD393279 NSZ393268:NSZ393279 OCV393268:OCV393279 OMR393268:OMR393279 OWN393268:OWN393279 PGJ393268:PGJ393279 PQF393268:PQF393279 QAB393268:QAB393279 QJX393268:QJX393279 QTT393268:QTT393279 RDP393268:RDP393279 RNL393268:RNL393279 RXH393268:RXH393279 SHD393268:SHD393279 SQZ393268:SQZ393279 TAV393268:TAV393279 TKR393268:TKR393279 TUN393268:TUN393279 UEJ393268:UEJ393279 UOF393268:UOF393279 UYB393268:UYB393279 VHX393268:VHX393279 VRT393268:VRT393279 WBP393268:WBP393279 WLL393268:WLL393279 WVH393268:WVH393279 D458804:D458815 IV458804:IV458815 SR458804:SR458815 ACN458804:ACN458815 AMJ458804:AMJ458815 AWF458804:AWF458815 BGB458804:BGB458815 BPX458804:BPX458815 BZT458804:BZT458815 CJP458804:CJP458815 CTL458804:CTL458815 DDH458804:DDH458815 DND458804:DND458815 DWZ458804:DWZ458815 EGV458804:EGV458815 EQR458804:EQR458815 FAN458804:FAN458815 FKJ458804:FKJ458815 FUF458804:FUF458815 GEB458804:GEB458815 GNX458804:GNX458815 GXT458804:GXT458815 HHP458804:HHP458815 HRL458804:HRL458815 IBH458804:IBH458815 ILD458804:ILD458815 IUZ458804:IUZ458815 JEV458804:JEV458815 JOR458804:JOR458815 JYN458804:JYN458815 KIJ458804:KIJ458815 KSF458804:KSF458815 LCB458804:LCB458815 LLX458804:LLX458815 LVT458804:LVT458815 MFP458804:MFP458815 MPL458804:MPL458815 MZH458804:MZH458815 NJD458804:NJD458815 NSZ458804:NSZ458815 OCV458804:OCV458815 OMR458804:OMR458815 OWN458804:OWN458815 PGJ458804:PGJ458815 PQF458804:PQF458815 QAB458804:QAB458815 QJX458804:QJX458815 QTT458804:QTT458815 RDP458804:RDP458815 RNL458804:RNL458815 RXH458804:RXH458815 SHD458804:SHD458815 SQZ458804:SQZ458815 TAV458804:TAV458815 TKR458804:TKR458815 TUN458804:TUN458815 UEJ458804:UEJ458815 UOF458804:UOF458815 UYB458804:UYB458815 VHX458804:VHX458815 VRT458804:VRT458815 WBP458804:WBP458815 WLL458804:WLL458815 WVH458804:WVH458815 D524340:D524351 IV524340:IV524351 SR524340:SR524351 ACN524340:ACN524351 AMJ524340:AMJ524351 AWF524340:AWF524351 BGB524340:BGB524351 BPX524340:BPX524351 BZT524340:BZT524351 CJP524340:CJP524351 CTL524340:CTL524351 DDH524340:DDH524351 DND524340:DND524351 DWZ524340:DWZ524351 EGV524340:EGV524351 EQR524340:EQR524351 FAN524340:FAN524351 FKJ524340:FKJ524351 FUF524340:FUF524351 GEB524340:GEB524351 GNX524340:GNX524351 GXT524340:GXT524351 HHP524340:HHP524351 HRL524340:HRL524351 IBH524340:IBH524351 ILD524340:ILD524351 IUZ524340:IUZ524351 JEV524340:JEV524351 JOR524340:JOR524351 JYN524340:JYN524351 KIJ524340:KIJ524351 KSF524340:KSF524351 LCB524340:LCB524351 LLX524340:LLX524351 LVT524340:LVT524351 MFP524340:MFP524351 MPL524340:MPL524351 MZH524340:MZH524351 NJD524340:NJD524351 NSZ524340:NSZ524351 OCV524340:OCV524351 OMR524340:OMR524351 OWN524340:OWN524351 PGJ524340:PGJ524351 PQF524340:PQF524351 QAB524340:QAB524351 QJX524340:QJX524351 QTT524340:QTT524351 RDP524340:RDP524351 RNL524340:RNL524351 RXH524340:RXH524351 SHD524340:SHD524351 SQZ524340:SQZ524351 TAV524340:TAV524351 TKR524340:TKR524351 TUN524340:TUN524351 UEJ524340:UEJ524351 UOF524340:UOF524351 UYB524340:UYB524351 VHX524340:VHX524351 VRT524340:VRT524351 WBP524340:WBP524351 WLL524340:WLL524351 WVH524340:WVH524351 D589876:D589887 IV589876:IV589887 SR589876:SR589887 ACN589876:ACN589887 AMJ589876:AMJ589887 AWF589876:AWF589887 BGB589876:BGB589887 BPX589876:BPX589887 BZT589876:BZT589887 CJP589876:CJP589887 CTL589876:CTL589887 DDH589876:DDH589887 DND589876:DND589887 DWZ589876:DWZ589887 EGV589876:EGV589887 EQR589876:EQR589887 FAN589876:FAN589887 FKJ589876:FKJ589887 FUF589876:FUF589887 GEB589876:GEB589887 GNX589876:GNX589887 GXT589876:GXT589887 HHP589876:HHP589887 HRL589876:HRL589887 IBH589876:IBH589887 ILD589876:ILD589887 IUZ589876:IUZ589887 JEV589876:JEV589887 JOR589876:JOR589887 JYN589876:JYN589887 KIJ589876:KIJ589887 KSF589876:KSF589887 LCB589876:LCB589887 LLX589876:LLX589887 LVT589876:LVT589887 MFP589876:MFP589887 MPL589876:MPL589887 MZH589876:MZH589887 NJD589876:NJD589887 NSZ589876:NSZ589887 OCV589876:OCV589887 OMR589876:OMR589887 OWN589876:OWN589887 PGJ589876:PGJ589887 PQF589876:PQF589887 QAB589876:QAB589887 QJX589876:QJX589887 QTT589876:QTT589887 RDP589876:RDP589887 RNL589876:RNL589887 RXH589876:RXH589887 SHD589876:SHD589887 SQZ589876:SQZ589887 TAV589876:TAV589887 TKR589876:TKR589887 TUN589876:TUN589887 UEJ589876:UEJ589887 UOF589876:UOF589887 UYB589876:UYB589887 VHX589876:VHX589887 VRT589876:VRT589887 WBP589876:WBP589887 WLL589876:WLL589887 WVH589876:WVH589887 D655412:D655423 IV655412:IV655423 SR655412:SR655423 ACN655412:ACN655423 AMJ655412:AMJ655423 AWF655412:AWF655423 BGB655412:BGB655423 BPX655412:BPX655423 BZT655412:BZT655423 CJP655412:CJP655423 CTL655412:CTL655423 DDH655412:DDH655423 DND655412:DND655423 DWZ655412:DWZ655423 EGV655412:EGV655423 EQR655412:EQR655423 FAN655412:FAN655423 FKJ655412:FKJ655423 FUF655412:FUF655423 GEB655412:GEB655423 GNX655412:GNX655423 GXT655412:GXT655423 HHP655412:HHP655423 HRL655412:HRL655423 IBH655412:IBH655423 ILD655412:ILD655423 IUZ655412:IUZ655423 JEV655412:JEV655423 JOR655412:JOR655423 JYN655412:JYN655423 KIJ655412:KIJ655423 KSF655412:KSF655423 LCB655412:LCB655423 LLX655412:LLX655423 LVT655412:LVT655423 MFP655412:MFP655423 MPL655412:MPL655423 MZH655412:MZH655423 NJD655412:NJD655423 NSZ655412:NSZ655423 OCV655412:OCV655423 OMR655412:OMR655423 OWN655412:OWN655423 PGJ655412:PGJ655423 PQF655412:PQF655423 QAB655412:QAB655423 QJX655412:QJX655423 QTT655412:QTT655423 RDP655412:RDP655423 RNL655412:RNL655423 RXH655412:RXH655423 SHD655412:SHD655423 SQZ655412:SQZ655423 TAV655412:TAV655423 TKR655412:TKR655423 TUN655412:TUN655423 UEJ655412:UEJ655423 UOF655412:UOF655423 UYB655412:UYB655423 VHX655412:VHX655423 VRT655412:VRT655423 WBP655412:WBP655423 WLL655412:WLL655423 WVH655412:WVH655423 D720948:D720959 IV720948:IV720959 SR720948:SR720959 ACN720948:ACN720959 AMJ720948:AMJ720959 AWF720948:AWF720959 BGB720948:BGB720959 BPX720948:BPX720959 BZT720948:BZT720959 CJP720948:CJP720959 CTL720948:CTL720959 DDH720948:DDH720959 DND720948:DND720959 DWZ720948:DWZ720959 EGV720948:EGV720959 EQR720948:EQR720959 FAN720948:FAN720959 FKJ720948:FKJ720959 FUF720948:FUF720959 GEB720948:GEB720959 GNX720948:GNX720959 GXT720948:GXT720959 HHP720948:HHP720959 HRL720948:HRL720959 IBH720948:IBH720959 ILD720948:ILD720959 IUZ720948:IUZ720959 JEV720948:JEV720959 JOR720948:JOR720959 JYN720948:JYN720959 KIJ720948:KIJ720959 KSF720948:KSF720959 LCB720948:LCB720959 LLX720948:LLX720959 LVT720948:LVT720959 MFP720948:MFP720959 MPL720948:MPL720959 MZH720948:MZH720959 NJD720948:NJD720959 NSZ720948:NSZ720959 OCV720948:OCV720959 OMR720948:OMR720959 OWN720948:OWN720959 PGJ720948:PGJ720959 PQF720948:PQF720959 QAB720948:QAB720959 QJX720948:QJX720959 QTT720948:QTT720959 RDP720948:RDP720959 RNL720948:RNL720959 RXH720948:RXH720959 SHD720948:SHD720959 SQZ720948:SQZ720959 TAV720948:TAV720959 TKR720948:TKR720959 TUN720948:TUN720959 UEJ720948:UEJ720959 UOF720948:UOF720959 UYB720948:UYB720959 VHX720948:VHX720959 VRT720948:VRT720959 WBP720948:WBP720959 WLL720948:WLL720959 WVH720948:WVH720959 D786484:D786495 IV786484:IV786495 SR786484:SR786495 ACN786484:ACN786495 AMJ786484:AMJ786495 AWF786484:AWF786495 BGB786484:BGB786495 BPX786484:BPX786495 BZT786484:BZT786495 CJP786484:CJP786495 CTL786484:CTL786495 DDH786484:DDH786495 DND786484:DND786495 DWZ786484:DWZ786495 EGV786484:EGV786495 EQR786484:EQR786495 FAN786484:FAN786495 FKJ786484:FKJ786495 FUF786484:FUF786495 GEB786484:GEB786495 GNX786484:GNX786495 GXT786484:GXT786495 HHP786484:HHP786495 HRL786484:HRL786495 IBH786484:IBH786495 ILD786484:ILD786495 IUZ786484:IUZ786495 JEV786484:JEV786495 JOR786484:JOR786495 JYN786484:JYN786495 KIJ786484:KIJ786495 KSF786484:KSF786495 LCB786484:LCB786495 LLX786484:LLX786495 LVT786484:LVT786495 MFP786484:MFP786495 MPL786484:MPL786495 MZH786484:MZH786495 NJD786484:NJD786495 NSZ786484:NSZ786495 OCV786484:OCV786495 OMR786484:OMR786495 OWN786484:OWN786495 PGJ786484:PGJ786495 PQF786484:PQF786495 QAB786484:QAB786495 QJX786484:QJX786495 QTT786484:QTT786495 RDP786484:RDP786495 RNL786484:RNL786495 RXH786484:RXH786495 SHD786484:SHD786495 SQZ786484:SQZ786495 TAV786484:TAV786495 TKR786484:TKR786495 TUN786484:TUN786495 UEJ786484:UEJ786495 UOF786484:UOF786495 UYB786484:UYB786495 VHX786484:VHX786495 VRT786484:VRT786495 WBP786484:WBP786495 WLL786484:WLL786495 WVH786484:WVH786495 D852020:D852031 IV852020:IV852031 SR852020:SR852031 ACN852020:ACN852031 AMJ852020:AMJ852031 AWF852020:AWF852031 BGB852020:BGB852031 BPX852020:BPX852031 BZT852020:BZT852031 CJP852020:CJP852031 CTL852020:CTL852031 DDH852020:DDH852031 DND852020:DND852031 DWZ852020:DWZ852031 EGV852020:EGV852031 EQR852020:EQR852031 FAN852020:FAN852031 FKJ852020:FKJ852031 FUF852020:FUF852031 GEB852020:GEB852031 GNX852020:GNX852031 GXT852020:GXT852031 HHP852020:HHP852031 HRL852020:HRL852031 IBH852020:IBH852031 ILD852020:ILD852031 IUZ852020:IUZ852031 JEV852020:JEV852031 JOR852020:JOR852031 JYN852020:JYN852031 KIJ852020:KIJ852031 KSF852020:KSF852031 LCB852020:LCB852031 LLX852020:LLX852031 LVT852020:LVT852031 MFP852020:MFP852031 MPL852020:MPL852031 MZH852020:MZH852031 NJD852020:NJD852031 NSZ852020:NSZ852031 OCV852020:OCV852031 OMR852020:OMR852031 OWN852020:OWN852031 PGJ852020:PGJ852031 PQF852020:PQF852031 QAB852020:QAB852031 QJX852020:QJX852031 QTT852020:QTT852031 RDP852020:RDP852031 RNL852020:RNL852031 RXH852020:RXH852031 SHD852020:SHD852031 SQZ852020:SQZ852031 TAV852020:TAV852031 TKR852020:TKR852031 TUN852020:TUN852031 UEJ852020:UEJ852031 UOF852020:UOF852031 UYB852020:UYB852031 VHX852020:VHX852031 VRT852020:VRT852031 WBP852020:WBP852031 WLL852020:WLL852031 WVH852020:WVH852031 D917556:D917567 IV917556:IV917567 SR917556:SR917567 ACN917556:ACN917567 AMJ917556:AMJ917567 AWF917556:AWF917567 BGB917556:BGB917567 BPX917556:BPX917567 BZT917556:BZT917567 CJP917556:CJP917567 CTL917556:CTL917567 DDH917556:DDH917567 DND917556:DND917567 DWZ917556:DWZ917567 EGV917556:EGV917567 EQR917556:EQR917567 FAN917556:FAN917567 FKJ917556:FKJ917567 FUF917556:FUF917567 GEB917556:GEB917567 GNX917556:GNX917567 GXT917556:GXT917567 HHP917556:HHP917567 HRL917556:HRL917567 IBH917556:IBH917567 ILD917556:ILD917567 IUZ917556:IUZ917567 JEV917556:JEV917567 JOR917556:JOR917567 JYN917556:JYN917567 KIJ917556:KIJ917567 KSF917556:KSF917567 LCB917556:LCB917567 LLX917556:LLX917567 LVT917556:LVT917567 MFP917556:MFP917567 MPL917556:MPL917567 MZH917556:MZH917567 NJD917556:NJD917567 NSZ917556:NSZ917567 OCV917556:OCV917567 OMR917556:OMR917567 OWN917556:OWN917567 PGJ917556:PGJ917567 PQF917556:PQF917567 QAB917556:QAB917567 QJX917556:QJX917567 QTT917556:QTT917567 RDP917556:RDP917567 RNL917556:RNL917567 RXH917556:RXH917567 SHD917556:SHD917567 SQZ917556:SQZ917567 TAV917556:TAV917567 TKR917556:TKR917567 TUN917556:TUN917567 UEJ917556:UEJ917567 UOF917556:UOF917567 UYB917556:UYB917567 VHX917556:VHX917567 VRT917556:VRT917567 WBP917556:WBP917567 WLL917556:WLL917567 WVH917556:WVH917567 D983092:D983103 IV983092:IV983103 SR983092:SR983103 ACN983092:ACN983103 AMJ983092:AMJ983103 AWF983092:AWF983103 BGB983092:BGB983103 BPX983092:BPX983103 BZT983092:BZT983103 CJP983092:CJP983103 CTL983092:CTL983103 DDH983092:DDH983103 DND983092:DND983103 DWZ983092:DWZ983103 EGV983092:EGV983103 EQR983092:EQR983103 FAN983092:FAN983103 FKJ983092:FKJ983103 FUF983092:FUF983103 GEB983092:GEB983103 GNX983092:GNX983103 GXT983092:GXT983103 HHP983092:HHP983103 HRL983092:HRL983103 IBH983092:IBH983103 ILD983092:ILD983103 IUZ983092:IUZ983103 JEV983092:JEV983103 JOR983092:JOR983103 JYN983092:JYN983103 KIJ983092:KIJ983103 KSF983092:KSF983103 LCB983092:LCB983103 LLX983092:LLX983103 LVT983092:LVT983103 MFP983092:MFP983103 MPL983092:MPL983103 MZH983092:MZH983103 NJD983092:NJD983103 NSZ983092:NSZ983103 OCV983092:OCV983103 OMR983092:OMR983103 OWN983092:OWN983103 PGJ983092:PGJ983103 PQF983092:PQF983103 QAB983092:QAB983103 QJX983092:QJX983103 QTT983092:QTT983103 RDP983092:RDP983103 RNL983092:RNL983103 RXH983092:RXH983103 SHD983092:SHD983103 SQZ983092:SQZ983103 TAV983092:TAV983103 TKR983092:TKR983103 TUN983092:TUN983103 UEJ983092:UEJ983103 UOF983092:UOF983103 UYB983092:UYB983103 VHX983092:VHX983103 VRT983092:VRT983103 WBP983092:WBP983103 WLL983092:WLL983103 WVH983092:WVH983103" xr:uid="{4715F956-9C84-4839-B0C1-AD59C1F89CA4}"/>
  </dataValidations>
  <pageMargins left="0.7" right="0.7" top="0.75" bottom="0.75" header="0.3" footer="0.3"/>
  <pageSetup orientation="portrait" r:id="rId1"/>
  <ignoredErrors>
    <ignoredError sqref="D16:E16" formulaRange="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6005B-2BCD-421F-8BC6-0AAB7D379F1C}">
  <sheetPr>
    <tabColor theme="8" tint="-0.249977111117893"/>
  </sheetPr>
  <dimension ref="B2:D25"/>
  <sheetViews>
    <sheetView showGridLines="0" workbookViewId="0">
      <selection activeCell="B1" sqref="B1:D25"/>
    </sheetView>
  </sheetViews>
  <sheetFormatPr baseColWidth="10" defaultRowHeight="11.25" x14ac:dyDescent="0.2"/>
  <cols>
    <col min="1" max="1" width="12" style="63"/>
    <col min="2" max="2" width="3.83203125" style="63" customWidth="1"/>
    <col min="3" max="3" width="73.6640625" style="63" customWidth="1"/>
    <col min="4" max="4" width="20.6640625" style="63" customWidth="1"/>
    <col min="5" max="249" width="12" style="63"/>
    <col min="250" max="250" width="3.83203125" style="63" customWidth="1"/>
    <col min="251" max="251" width="73.6640625" style="63" customWidth="1"/>
    <col min="252" max="252" width="20.6640625" style="63" customWidth="1"/>
    <col min="253" max="254" width="12" style="63"/>
    <col min="255" max="255" width="19" style="63" customWidth="1"/>
    <col min="256" max="505" width="12" style="63"/>
    <col min="506" max="506" width="3.83203125" style="63" customWidth="1"/>
    <col min="507" max="507" width="73.6640625" style="63" customWidth="1"/>
    <col min="508" max="508" width="20.6640625" style="63" customWidth="1"/>
    <col min="509" max="510" width="12" style="63"/>
    <col min="511" max="511" width="19" style="63" customWidth="1"/>
    <col min="512" max="761" width="12" style="63"/>
    <col min="762" max="762" width="3.83203125" style="63" customWidth="1"/>
    <col min="763" max="763" width="73.6640625" style="63" customWidth="1"/>
    <col min="764" max="764" width="20.6640625" style="63" customWidth="1"/>
    <col min="765" max="766" width="12" style="63"/>
    <col min="767" max="767" width="19" style="63" customWidth="1"/>
    <col min="768" max="1017" width="12" style="63"/>
    <col min="1018" max="1018" width="3.83203125" style="63" customWidth="1"/>
    <col min="1019" max="1019" width="73.6640625" style="63" customWidth="1"/>
    <col min="1020" max="1020" width="20.6640625" style="63" customWidth="1"/>
    <col min="1021" max="1022" width="12" style="63"/>
    <col min="1023" max="1023" width="19" style="63" customWidth="1"/>
    <col min="1024" max="1273" width="12" style="63"/>
    <col min="1274" max="1274" width="3.83203125" style="63" customWidth="1"/>
    <col min="1275" max="1275" width="73.6640625" style="63" customWidth="1"/>
    <col min="1276" max="1276" width="20.6640625" style="63" customWidth="1"/>
    <col min="1277" max="1278" width="12" style="63"/>
    <col min="1279" max="1279" width="19" style="63" customWidth="1"/>
    <col min="1280" max="1529" width="12" style="63"/>
    <col min="1530" max="1530" width="3.83203125" style="63" customWidth="1"/>
    <col min="1531" max="1531" width="73.6640625" style="63" customWidth="1"/>
    <col min="1532" max="1532" width="20.6640625" style="63" customWidth="1"/>
    <col min="1533" max="1534" width="12" style="63"/>
    <col min="1535" max="1535" width="19" style="63" customWidth="1"/>
    <col min="1536" max="1785" width="12" style="63"/>
    <col min="1786" max="1786" width="3.83203125" style="63" customWidth="1"/>
    <col min="1787" max="1787" width="73.6640625" style="63" customWidth="1"/>
    <col min="1788" max="1788" width="20.6640625" style="63" customWidth="1"/>
    <col min="1789" max="1790" width="12" style="63"/>
    <col min="1791" max="1791" width="19" style="63" customWidth="1"/>
    <col min="1792" max="2041" width="12" style="63"/>
    <col min="2042" max="2042" width="3.83203125" style="63" customWidth="1"/>
    <col min="2043" max="2043" width="73.6640625" style="63" customWidth="1"/>
    <col min="2044" max="2044" width="20.6640625" style="63" customWidth="1"/>
    <col min="2045" max="2046" width="12" style="63"/>
    <col min="2047" max="2047" width="19" style="63" customWidth="1"/>
    <col min="2048" max="2297" width="12" style="63"/>
    <col min="2298" max="2298" width="3.83203125" style="63" customWidth="1"/>
    <col min="2299" max="2299" width="73.6640625" style="63" customWidth="1"/>
    <col min="2300" max="2300" width="20.6640625" style="63" customWidth="1"/>
    <col min="2301" max="2302" width="12" style="63"/>
    <col min="2303" max="2303" width="19" style="63" customWidth="1"/>
    <col min="2304" max="2553" width="12" style="63"/>
    <col min="2554" max="2554" width="3.83203125" style="63" customWidth="1"/>
    <col min="2555" max="2555" width="73.6640625" style="63" customWidth="1"/>
    <col min="2556" max="2556" width="20.6640625" style="63" customWidth="1"/>
    <col min="2557" max="2558" width="12" style="63"/>
    <col min="2559" max="2559" width="19" style="63" customWidth="1"/>
    <col min="2560" max="2809" width="12" style="63"/>
    <col min="2810" max="2810" width="3.83203125" style="63" customWidth="1"/>
    <col min="2811" max="2811" width="73.6640625" style="63" customWidth="1"/>
    <col min="2812" max="2812" width="20.6640625" style="63" customWidth="1"/>
    <col min="2813" max="2814" width="12" style="63"/>
    <col min="2815" max="2815" width="19" style="63" customWidth="1"/>
    <col min="2816" max="3065" width="12" style="63"/>
    <col min="3066" max="3066" width="3.83203125" style="63" customWidth="1"/>
    <col min="3067" max="3067" width="73.6640625" style="63" customWidth="1"/>
    <col min="3068" max="3068" width="20.6640625" style="63" customWidth="1"/>
    <col min="3069" max="3070" width="12" style="63"/>
    <col min="3071" max="3071" width="19" style="63" customWidth="1"/>
    <col min="3072" max="3321" width="12" style="63"/>
    <col min="3322" max="3322" width="3.83203125" style="63" customWidth="1"/>
    <col min="3323" max="3323" width="73.6640625" style="63" customWidth="1"/>
    <col min="3324" max="3324" width="20.6640625" style="63" customWidth="1"/>
    <col min="3325" max="3326" width="12" style="63"/>
    <col min="3327" max="3327" width="19" style="63" customWidth="1"/>
    <col min="3328" max="3577" width="12" style="63"/>
    <col min="3578" max="3578" width="3.83203125" style="63" customWidth="1"/>
    <col min="3579" max="3579" width="73.6640625" style="63" customWidth="1"/>
    <col min="3580" max="3580" width="20.6640625" style="63" customWidth="1"/>
    <col min="3581" max="3582" width="12" style="63"/>
    <col min="3583" max="3583" width="19" style="63" customWidth="1"/>
    <col min="3584" max="3833" width="12" style="63"/>
    <col min="3834" max="3834" width="3.83203125" style="63" customWidth="1"/>
    <col min="3835" max="3835" width="73.6640625" style="63" customWidth="1"/>
    <col min="3836" max="3836" width="20.6640625" style="63" customWidth="1"/>
    <col min="3837" max="3838" width="12" style="63"/>
    <col min="3839" max="3839" width="19" style="63" customWidth="1"/>
    <col min="3840" max="4089" width="12" style="63"/>
    <col min="4090" max="4090" width="3.83203125" style="63" customWidth="1"/>
    <col min="4091" max="4091" width="73.6640625" style="63" customWidth="1"/>
    <col min="4092" max="4092" width="20.6640625" style="63" customWidth="1"/>
    <col min="4093" max="4094" width="12" style="63"/>
    <col min="4095" max="4095" width="19" style="63" customWidth="1"/>
    <col min="4096" max="4345" width="12" style="63"/>
    <col min="4346" max="4346" width="3.83203125" style="63" customWidth="1"/>
    <col min="4347" max="4347" width="73.6640625" style="63" customWidth="1"/>
    <col min="4348" max="4348" width="20.6640625" style="63" customWidth="1"/>
    <col min="4349" max="4350" width="12" style="63"/>
    <col min="4351" max="4351" width="19" style="63" customWidth="1"/>
    <col min="4352" max="4601" width="12" style="63"/>
    <col min="4602" max="4602" width="3.83203125" style="63" customWidth="1"/>
    <col min="4603" max="4603" width="73.6640625" style="63" customWidth="1"/>
    <col min="4604" max="4604" width="20.6640625" style="63" customWidth="1"/>
    <col min="4605" max="4606" width="12" style="63"/>
    <col min="4607" max="4607" width="19" style="63" customWidth="1"/>
    <col min="4608" max="4857" width="12" style="63"/>
    <col min="4858" max="4858" width="3.83203125" style="63" customWidth="1"/>
    <col min="4859" max="4859" width="73.6640625" style="63" customWidth="1"/>
    <col min="4860" max="4860" width="20.6640625" style="63" customWidth="1"/>
    <col min="4861" max="4862" width="12" style="63"/>
    <col min="4863" max="4863" width="19" style="63" customWidth="1"/>
    <col min="4864" max="5113" width="12" style="63"/>
    <col min="5114" max="5114" width="3.83203125" style="63" customWidth="1"/>
    <col min="5115" max="5115" width="73.6640625" style="63" customWidth="1"/>
    <col min="5116" max="5116" width="20.6640625" style="63" customWidth="1"/>
    <col min="5117" max="5118" width="12" style="63"/>
    <col min="5119" max="5119" width="19" style="63" customWidth="1"/>
    <col min="5120" max="5369" width="12" style="63"/>
    <col min="5370" max="5370" width="3.83203125" style="63" customWidth="1"/>
    <col min="5371" max="5371" width="73.6640625" style="63" customWidth="1"/>
    <col min="5372" max="5372" width="20.6640625" style="63" customWidth="1"/>
    <col min="5373" max="5374" width="12" style="63"/>
    <col min="5375" max="5375" width="19" style="63" customWidth="1"/>
    <col min="5376" max="5625" width="12" style="63"/>
    <col min="5626" max="5626" width="3.83203125" style="63" customWidth="1"/>
    <col min="5627" max="5627" width="73.6640625" style="63" customWidth="1"/>
    <col min="5628" max="5628" width="20.6640625" style="63" customWidth="1"/>
    <col min="5629" max="5630" width="12" style="63"/>
    <col min="5631" max="5631" width="19" style="63" customWidth="1"/>
    <col min="5632" max="5881" width="12" style="63"/>
    <col min="5882" max="5882" width="3.83203125" style="63" customWidth="1"/>
    <col min="5883" max="5883" width="73.6640625" style="63" customWidth="1"/>
    <col min="5884" max="5884" width="20.6640625" style="63" customWidth="1"/>
    <col min="5885" max="5886" width="12" style="63"/>
    <col min="5887" max="5887" width="19" style="63" customWidth="1"/>
    <col min="5888" max="6137" width="12" style="63"/>
    <col min="6138" max="6138" width="3.83203125" style="63" customWidth="1"/>
    <col min="6139" max="6139" width="73.6640625" style="63" customWidth="1"/>
    <col min="6140" max="6140" width="20.6640625" style="63" customWidth="1"/>
    <col min="6141" max="6142" width="12" style="63"/>
    <col min="6143" max="6143" width="19" style="63" customWidth="1"/>
    <col min="6144" max="6393" width="12" style="63"/>
    <col min="6394" max="6394" width="3.83203125" style="63" customWidth="1"/>
    <col min="6395" max="6395" width="73.6640625" style="63" customWidth="1"/>
    <col min="6396" max="6396" width="20.6640625" style="63" customWidth="1"/>
    <col min="6397" max="6398" width="12" style="63"/>
    <col min="6399" max="6399" width="19" style="63" customWidth="1"/>
    <col min="6400" max="6649" width="12" style="63"/>
    <col min="6650" max="6650" width="3.83203125" style="63" customWidth="1"/>
    <col min="6651" max="6651" width="73.6640625" style="63" customWidth="1"/>
    <col min="6652" max="6652" width="20.6640625" style="63" customWidth="1"/>
    <col min="6653" max="6654" width="12" style="63"/>
    <col min="6655" max="6655" width="19" style="63" customWidth="1"/>
    <col min="6656" max="6905" width="12" style="63"/>
    <col min="6906" max="6906" width="3.83203125" style="63" customWidth="1"/>
    <col min="6907" max="6907" width="73.6640625" style="63" customWidth="1"/>
    <col min="6908" max="6908" width="20.6640625" style="63" customWidth="1"/>
    <col min="6909" max="6910" width="12" style="63"/>
    <col min="6911" max="6911" width="19" style="63" customWidth="1"/>
    <col min="6912" max="7161" width="12" style="63"/>
    <col min="7162" max="7162" width="3.83203125" style="63" customWidth="1"/>
    <col min="7163" max="7163" width="73.6640625" style="63" customWidth="1"/>
    <col min="7164" max="7164" width="20.6640625" style="63" customWidth="1"/>
    <col min="7165" max="7166" width="12" style="63"/>
    <col min="7167" max="7167" width="19" style="63" customWidth="1"/>
    <col min="7168" max="7417" width="12" style="63"/>
    <col min="7418" max="7418" width="3.83203125" style="63" customWidth="1"/>
    <col min="7419" max="7419" width="73.6640625" style="63" customWidth="1"/>
    <col min="7420" max="7420" width="20.6640625" style="63" customWidth="1"/>
    <col min="7421" max="7422" width="12" style="63"/>
    <col min="7423" max="7423" width="19" style="63" customWidth="1"/>
    <col min="7424" max="7673" width="12" style="63"/>
    <col min="7674" max="7674" width="3.83203125" style="63" customWidth="1"/>
    <col min="7675" max="7675" width="73.6640625" style="63" customWidth="1"/>
    <col min="7676" max="7676" width="20.6640625" style="63" customWidth="1"/>
    <col min="7677" max="7678" width="12" style="63"/>
    <col min="7679" max="7679" width="19" style="63" customWidth="1"/>
    <col min="7680" max="7929" width="12" style="63"/>
    <col min="7930" max="7930" width="3.83203125" style="63" customWidth="1"/>
    <col min="7931" max="7931" width="73.6640625" style="63" customWidth="1"/>
    <col min="7932" max="7932" width="20.6640625" style="63" customWidth="1"/>
    <col min="7933" max="7934" width="12" style="63"/>
    <col min="7935" max="7935" width="19" style="63" customWidth="1"/>
    <col min="7936" max="8185" width="12" style="63"/>
    <col min="8186" max="8186" width="3.83203125" style="63" customWidth="1"/>
    <col min="8187" max="8187" width="73.6640625" style="63" customWidth="1"/>
    <col min="8188" max="8188" width="20.6640625" style="63" customWidth="1"/>
    <col min="8189" max="8190" width="12" style="63"/>
    <col min="8191" max="8191" width="19" style="63" customWidth="1"/>
    <col min="8192" max="8441" width="12" style="63"/>
    <col min="8442" max="8442" width="3.83203125" style="63" customWidth="1"/>
    <col min="8443" max="8443" width="73.6640625" style="63" customWidth="1"/>
    <col min="8444" max="8444" width="20.6640625" style="63" customWidth="1"/>
    <col min="8445" max="8446" width="12" style="63"/>
    <col min="8447" max="8447" width="19" style="63" customWidth="1"/>
    <col min="8448" max="8697" width="12" style="63"/>
    <col min="8698" max="8698" width="3.83203125" style="63" customWidth="1"/>
    <col min="8699" max="8699" width="73.6640625" style="63" customWidth="1"/>
    <col min="8700" max="8700" width="20.6640625" style="63" customWidth="1"/>
    <col min="8701" max="8702" width="12" style="63"/>
    <col min="8703" max="8703" width="19" style="63" customWidth="1"/>
    <col min="8704" max="8953" width="12" style="63"/>
    <col min="8954" max="8954" width="3.83203125" style="63" customWidth="1"/>
    <col min="8955" max="8955" width="73.6640625" style="63" customWidth="1"/>
    <col min="8956" max="8956" width="20.6640625" style="63" customWidth="1"/>
    <col min="8957" max="8958" width="12" style="63"/>
    <col min="8959" max="8959" width="19" style="63" customWidth="1"/>
    <col min="8960" max="9209" width="12" style="63"/>
    <col min="9210" max="9210" width="3.83203125" style="63" customWidth="1"/>
    <col min="9211" max="9211" width="73.6640625" style="63" customWidth="1"/>
    <col min="9212" max="9212" width="20.6640625" style="63" customWidth="1"/>
    <col min="9213" max="9214" width="12" style="63"/>
    <col min="9215" max="9215" width="19" style="63" customWidth="1"/>
    <col min="9216" max="9465" width="12" style="63"/>
    <col min="9466" max="9466" width="3.83203125" style="63" customWidth="1"/>
    <col min="9467" max="9467" width="73.6640625" style="63" customWidth="1"/>
    <col min="9468" max="9468" width="20.6640625" style="63" customWidth="1"/>
    <col min="9469" max="9470" width="12" style="63"/>
    <col min="9471" max="9471" width="19" style="63" customWidth="1"/>
    <col min="9472" max="9721" width="12" style="63"/>
    <col min="9722" max="9722" width="3.83203125" style="63" customWidth="1"/>
    <col min="9723" max="9723" width="73.6640625" style="63" customWidth="1"/>
    <col min="9724" max="9724" width="20.6640625" style="63" customWidth="1"/>
    <col min="9725" max="9726" width="12" style="63"/>
    <col min="9727" max="9727" width="19" style="63" customWidth="1"/>
    <col min="9728" max="9977" width="12" style="63"/>
    <col min="9978" max="9978" width="3.83203125" style="63" customWidth="1"/>
    <col min="9979" max="9979" width="73.6640625" style="63" customWidth="1"/>
    <col min="9980" max="9980" width="20.6640625" style="63" customWidth="1"/>
    <col min="9981" max="9982" width="12" style="63"/>
    <col min="9983" max="9983" width="19" style="63" customWidth="1"/>
    <col min="9984" max="10233" width="12" style="63"/>
    <col min="10234" max="10234" width="3.83203125" style="63" customWidth="1"/>
    <col min="10235" max="10235" width="73.6640625" style="63" customWidth="1"/>
    <col min="10236" max="10236" width="20.6640625" style="63" customWidth="1"/>
    <col min="10237" max="10238" width="12" style="63"/>
    <col min="10239" max="10239" width="19" style="63" customWidth="1"/>
    <col min="10240" max="10489" width="12" style="63"/>
    <col min="10490" max="10490" width="3.83203125" style="63" customWidth="1"/>
    <col min="10491" max="10491" width="73.6640625" style="63" customWidth="1"/>
    <col min="10492" max="10492" width="20.6640625" style="63" customWidth="1"/>
    <col min="10493" max="10494" width="12" style="63"/>
    <col min="10495" max="10495" width="19" style="63" customWidth="1"/>
    <col min="10496" max="10745" width="12" style="63"/>
    <col min="10746" max="10746" width="3.83203125" style="63" customWidth="1"/>
    <col min="10747" max="10747" width="73.6640625" style="63" customWidth="1"/>
    <col min="10748" max="10748" width="20.6640625" style="63" customWidth="1"/>
    <col min="10749" max="10750" width="12" style="63"/>
    <col min="10751" max="10751" width="19" style="63" customWidth="1"/>
    <col min="10752" max="11001" width="12" style="63"/>
    <col min="11002" max="11002" width="3.83203125" style="63" customWidth="1"/>
    <col min="11003" max="11003" width="73.6640625" style="63" customWidth="1"/>
    <col min="11004" max="11004" width="20.6640625" style="63" customWidth="1"/>
    <col min="11005" max="11006" width="12" style="63"/>
    <col min="11007" max="11007" width="19" style="63" customWidth="1"/>
    <col min="11008" max="11257" width="12" style="63"/>
    <col min="11258" max="11258" width="3.83203125" style="63" customWidth="1"/>
    <col min="11259" max="11259" width="73.6640625" style="63" customWidth="1"/>
    <col min="11260" max="11260" width="20.6640625" style="63" customWidth="1"/>
    <col min="11261" max="11262" width="12" style="63"/>
    <col min="11263" max="11263" width="19" style="63" customWidth="1"/>
    <col min="11264" max="11513" width="12" style="63"/>
    <col min="11514" max="11514" width="3.83203125" style="63" customWidth="1"/>
    <col min="11515" max="11515" width="73.6640625" style="63" customWidth="1"/>
    <col min="11516" max="11516" width="20.6640625" style="63" customWidth="1"/>
    <col min="11517" max="11518" width="12" style="63"/>
    <col min="11519" max="11519" width="19" style="63" customWidth="1"/>
    <col min="11520" max="11769" width="12" style="63"/>
    <col min="11770" max="11770" width="3.83203125" style="63" customWidth="1"/>
    <col min="11771" max="11771" width="73.6640625" style="63" customWidth="1"/>
    <col min="11772" max="11772" width="20.6640625" style="63" customWidth="1"/>
    <col min="11773" max="11774" width="12" style="63"/>
    <col min="11775" max="11775" width="19" style="63" customWidth="1"/>
    <col min="11776" max="12025" width="12" style="63"/>
    <col min="12026" max="12026" width="3.83203125" style="63" customWidth="1"/>
    <col min="12027" max="12027" width="73.6640625" style="63" customWidth="1"/>
    <col min="12028" max="12028" width="20.6640625" style="63" customWidth="1"/>
    <col min="12029" max="12030" width="12" style="63"/>
    <col min="12031" max="12031" width="19" style="63" customWidth="1"/>
    <col min="12032" max="12281" width="12" style="63"/>
    <col min="12282" max="12282" width="3.83203125" style="63" customWidth="1"/>
    <col min="12283" max="12283" width="73.6640625" style="63" customWidth="1"/>
    <col min="12284" max="12284" width="20.6640625" style="63" customWidth="1"/>
    <col min="12285" max="12286" width="12" style="63"/>
    <col min="12287" max="12287" width="19" style="63" customWidth="1"/>
    <col min="12288" max="12537" width="12" style="63"/>
    <col min="12538" max="12538" width="3.83203125" style="63" customWidth="1"/>
    <col min="12539" max="12539" width="73.6640625" style="63" customWidth="1"/>
    <col min="12540" max="12540" width="20.6640625" style="63" customWidth="1"/>
    <col min="12541" max="12542" width="12" style="63"/>
    <col min="12543" max="12543" width="19" style="63" customWidth="1"/>
    <col min="12544" max="12793" width="12" style="63"/>
    <col min="12794" max="12794" width="3.83203125" style="63" customWidth="1"/>
    <col min="12795" max="12795" width="73.6640625" style="63" customWidth="1"/>
    <col min="12796" max="12796" width="20.6640625" style="63" customWidth="1"/>
    <col min="12797" max="12798" width="12" style="63"/>
    <col min="12799" max="12799" width="19" style="63" customWidth="1"/>
    <col min="12800" max="13049" width="12" style="63"/>
    <col min="13050" max="13050" width="3.83203125" style="63" customWidth="1"/>
    <col min="13051" max="13051" width="73.6640625" style="63" customWidth="1"/>
    <col min="13052" max="13052" width="20.6640625" style="63" customWidth="1"/>
    <col min="13053" max="13054" width="12" style="63"/>
    <col min="13055" max="13055" width="19" style="63" customWidth="1"/>
    <col min="13056" max="13305" width="12" style="63"/>
    <col min="13306" max="13306" width="3.83203125" style="63" customWidth="1"/>
    <col min="13307" max="13307" width="73.6640625" style="63" customWidth="1"/>
    <col min="13308" max="13308" width="20.6640625" style="63" customWidth="1"/>
    <col min="13309" max="13310" width="12" style="63"/>
    <col min="13311" max="13311" width="19" style="63" customWidth="1"/>
    <col min="13312" max="13561" width="12" style="63"/>
    <col min="13562" max="13562" width="3.83203125" style="63" customWidth="1"/>
    <col min="13563" max="13563" width="73.6640625" style="63" customWidth="1"/>
    <col min="13564" max="13564" width="20.6640625" style="63" customWidth="1"/>
    <col min="13565" max="13566" width="12" style="63"/>
    <col min="13567" max="13567" width="19" style="63" customWidth="1"/>
    <col min="13568" max="13817" width="12" style="63"/>
    <col min="13818" max="13818" width="3.83203125" style="63" customWidth="1"/>
    <col min="13819" max="13819" width="73.6640625" style="63" customWidth="1"/>
    <col min="13820" max="13820" width="20.6640625" style="63" customWidth="1"/>
    <col min="13821" max="13822" width="12" style="63"/>
    <col min="13823" max="13823" width="19" style="63" customWidth="1"/>
    <col min="13824" max="14073" width="12" style="63"/>
    <col min="14074" max="14074" width="3.83203125" style="63" customWidth="1"/>
    <col min="14075" max="14075" width="73.6640625" style="63" customWidth="1"/>
    <col min="14076" max="14076" width="20.6640625" style="63" customWidth="1"/>
    <col min="14077" max="14078" width="12" style="63"/>
    <col min="14079" max="14079" width="19" style="63" customWidth="1"/>
    <col min="14080" max="14329" width="12" style="63"/>
    <col min="14330" max="14330" width="3.83203125" style="63" customWidth="1"/>
    <col min="14331" max="14331" width="73.6640625" style="63" customWidth="1"/>
    <col min="14332" max="14332" width="20.6640625" style="63" customWidth="1"/>
    <col min="14333" max="14334" width="12" style="63"/>
    <col min="14335" max="14335" width="19" style="63" customWidth="1"/>
    <col min="14336" max="14585" width="12" style="63"/>
    <col min="14586" max="14586" width="3.83203125" style="63" customWidth="1"/>
    <col min="14587" max="14587" width="73.6640625" style="63" customWidth="1"/>
    <col min="14588" max="14588" width="20.6640625" style="63" customWidth="1"/>
    <col min="14589" max="14590" width="12" style="63"/>
    <col min="14591" max="14591" width="19" style="63" customWidth="1"/>
    <col min="14592" max="14841" width="12" style="63"/>
    <col min="14842" max="14842" width="3.83203125" style="63" customWidth="1"/>
    <col min="14843" max="14843" width="73.6640625" style="63" customWidth="1"/>
    <col min="14844" max="14844" width="20.6640625" style="63" customWidth="1"/>
    <col min="14845" max="14846" width="12" style="63"/>
    <col min="14847" max="14847" width="19" style="63" customWidth="1"/>
    <col min="14848" max="15097" width="12" style="63"/>
    <col min="15098" max="15098" width="3.83203125" style="63" customWidth="1"/>
    <col min="15099" max="15099" width="73.6640625" style="63" customWidth="1"/>
    <col min="15100" max="15100" width="20.6640625" style="63" customWidth="1"/>
    <col min="15101" max="15102" width="12" style="63"/>
    <col min="15103" max="15103" width="19" style="63" customWidth="1"/>
    <col min="15104" max="15353" width="12" style="63"/>
    <col min="15354" max="15354" width="3.83203125" style="63" customWidth="1"/>
    <col min="15355" max="15355" width="73.6640625" style="63" customWidth="1"/>
    <col min="15356" max="15356" width="20.6640625" style="63" customWidth="1"/>
    <col min="15357" max="15358" width="12" style="63"/>
    <col min="15359" max="15359" width="19" style="63" customWidth="1"/>
    <col min="15360" max="15609" width="12" style="63"/>
    <col min="15610" max="15610" width="3.83203125" style="63" customWidth="1"/>
    <col min="15611" max="15611" width="73.6640625" style="63" customWidth="1"/>
    <col min="15612" max="15612" width="20.6640625" style="63" customWidth="1"/>
    <col min="15613" max="15614" width="12" style="63"/>
    <col min="15615" max="15615" width="19" style="63" customWidth="1"/>
    <col min="15616" max="15865" width="12" style="63"/>
    <col min="15866" max="15866" width="3.83203125" style="63" customWidth="1"/>
    <col min="15867" max="15867" width="73.6640625" style="63" customWidth="1"/>
    <col min="15868" max="15868" width="20.6640625" style="63" customWidth="1"/>
    <col min="15869" max="15870" width="12" style="63"/>
    <col min="15871" max="15871" width="19" style="63" customWidth="1"/>
    <col min="15872" max="16121" width="12" style="63"/>
    <col min="16122" max="16122" width="3.83203125" style="63" customWidth="1"/>
    <col min="16123" max="16123" width="73.6640625" style="63" customWidth="1"/>
    <col min="16124" max="16124" width="20.6640625" style="63" customWidth="1"/>
    <col min="16125" max="16126" width="12" style="63"/>
    <col min="16127" max="16127" width="19" style="63" customWidth="1"/>
    <col min="16128" max="16384" width="12" style="63"/>
  </cols>
  <sheetData>
    <row r="2" spans="2:4" s="59" customFormat="1" ht="18" customHeight="1" x14ac:dyDescent="0.2">
      <c r="B2" s="130" t="s">
        <v>565</v>
      </c>
      <c r="C2" s="131"/>
      <c r="D2" s="132"/>
    </row>
    <row r="3" spans="2:4" s="59" customFormat="1" ht="18" customHeight="1" x14ac:dyDescent="0.2">
      <c r="B3" s="133" t="s">
        <v>472</v>
      </c>
      <c r="C3" s="134"/>
      <c r="D3" s="135"/>
    </row>
    <row r="4" spans="2:4" s="59" customFormat="1" ht="18" customHeight="1" x14ac:dyDescent="0.2">
      <c r="B4" s="133" t="s">
        <v>562</v>
      </c>
      <c r="C4" s="134"/>
      <c r="D4" s="135"/>
    </row>
    <row r="5" spans="2:4" s="60" customFormat="1" ht="18" customHeight="1" x14ac:dyDescent="0.2">
      <c r="B5" s="136" t="s">
        <v>473</v>
      </c>
      <c r="C5" s="137"/>
      <c r="D5" s="138"/>
    </row>
    <row r="6" spans="2:4" x14ac:dyDescent="0.2">
      <c r="B6" s="61" t="s">
        <v>474</v>
      </c>
      <c r="C6" s="61"/>
      <c r="D6" s="62">
        <v>28783114.969999999</v>
      </c>
    </row>
    <row r="7" spans="2:4" x14ac:dyDescent="0.2">
      <c r="C7" s="64"/>
      <c r="D7" s="65"/>
    </row>
    <row r="8" spans="2:4" x14ac:dyDescent="0.2">
      <c r="B8" s="66" t="s">
        <v>475</v>
      </c>
      <c r="C8" s="66"/>
      <c r="D8" s="67">
        <f>SUM(D9:D14)</f>
        <v>-0.02</v>
      </c>
    </row>
    <row r="9" spans="2:4" x14ac:dyDescent="0.2">
      <c r="B9" s="68" t="s">
        <v>476</v>
      </c>
      <c r="C9" s="69" t="s">
        <v>29</v>
      </c>
      <c r="D9" s="70">
        <v>0</v>
      </c>
    </row>
    <row r="10" spans="2:4" x14ac:dyDescent="0.2">
      <c r="B10" s="71" t="s">
        <v>477</v>
      </c>
      <c r="C10" s="72" t="s">
        <v>478</v>
      </c>
      <c r="D10" s="70">
        <v>0</v>
      </c>
    </row>
    <row r="11" spans="2:4" x14ac:dyDescent="0.2">
      <c r="B11" s="71" t="s">
        <v>479</v>
      </c>
      <c r="C11" s="72" t="s">
        <v>31</v>
      </c>
      <c r="D11" s="70">
        <v>0</v>
      </c>
    </row>
    <row r="12" spans="2:4" x14ac:dyDescent="0.2">
      <c r="B12" s="71" t="s">
        <v>480</v>
      </c>
      <c r="C12" s="72" t="s">
        <v>32</v>
      </c>
      <c r="D12" s="70">
        <v>0</v>
      </c>
    </row>
    <row r="13" spans="2:4" x14ac:dyDescent="0.2">
      <c r="B13" s="71" t="s">
        <v>481</v>
      </c>
      <c r="C13" s="72" t="s">
        <v>33</v>
      </c>
      <c r="D13" s="70">
        <v>-0.02</v>
      </c>
    </row>
    <row r="14" spans="2:4" x14ac:dyDescent="0.2">
      <c r="B14" s="73" t="s">
        <v>482</v>
      </c>
      <c r="C14" s="74" t="s">
        <v>483</v>
      </c>
      <c r="D14" s="70">
        <v>0</v>
      </c>
    </row>
    <row r="15" spans="2:4" x14ac:dyDescent="0.2">
      <c r="C15" s="75"/>
      <c r="D15" s="76"/>
    </row>
    <row r="16" spans="2:4" x14ac:dyDescent="0.2">
      <c r="B16" s="66" t="s">
        <v>484</v>
      </c>
      <c r="C16" s="64"/>
      <c r="D16" s="67">
        <f>SUM(D17:D19)</f>
        <v>4484.4399999999996</v>
      </c>
    </row>
    <row r="17" spans="2:4" x14ac:dyDescent="0.2">
      <c r="B17" s="77">
        <v>3.1</v>
      </c>
      <c r="C17" s="72" t="s">
        <v>485</v>
      </c>
      <c r="D17" s="70">
        <v>0</v>
      </c>
    </row>
    <row r="18" spans="2:4" x14ac:dyDescent="0.2">
      <c r="B18" s="78">
        <v>3.2</v>
      </c>
      <c r="C18" s="72" t="s">
        <v>62</v>
      </c>
      <c r="D18" s="70">
        <v>0</v>
      </c>
    </row>
    <row r="19" spans="2:4" x14ac:dyDescent="0.2">
      <c r="B19" s="78">
        <v>3.3</v>
      </c>
      <c r="C19" s="74" t="s">
        <v>486</v>
      </c>
      <c r="D19" s="79">
        <v>4484.4399999999996</v>
      </c>
    </row>
    <row r="20" spans="2:4" x14ac:dyDescent="0.2">
      <c r="C20" s="80"/>
      <c r="D20" s="81"/>
    </row>
    <row r="21" spans="2:4" x14ac:dyDescent="0.2">
      <c r="B21" s="82" t="s">
        <v>487</v>
      </c>
      <c r="C21" s="82"/>
      <c r="D21" s="62">
        <f>D6+D8-D16</f>
        <v>28778630.509999998</v>
      </c>
    </row>
    <row r="23" spans="2:4" ht="11.25" customHeight="1" x14ac:dyDescent="0.2">
      <c r="B23" s="139" t="s">
        <v>61</v>
      </c>
      <c r="C23" s="139"/>
      <c r="D23" s="139"/>
    </row>
    <row r="24" spans="2:4" x14ac:dyDescent="0.2">
      <c r="B24" s="139"/>
      <c r="C24" s="139"/>
      <c r="D24" s="139"/>
    </row>
    <row r="25" spans="2:4" x14ac:dyDescent="0.2">
      <c r="B25" s="139"/>
      <c r="C25" s="139"/>
      <c r="D25" s="139"/>
    </row>
  </sheetData>
  <mergeCells count="5">
    <mergeCell ref="B2:D2"/>
    <mergeCell ref="B3:D3"/>
    <mergeCell ref="B4:D4"/>
    <mergeCell ref="B5:D5"/>
    <mergeCell ref="B23:D25"/>
  </mergeCells>
  <pageMargins left="0.7" right="0.7" top="0.75" bottom="0.75" header="0.3" footer="0.3"/>
  <pageSetup orientation="portrait" r:id="rId1"/>
  <ignoredErrors>
    <ignoredError sqref="B9:B1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D2EAA-B514-44EE-898C-003BBA3E0333}">
  <sheetPr>
    <tabColor theme="8" tint="-0.249977111117893"/>
  </sheetPr>
  <dimension ref="B2:D43"/>
  <sheetViews>
    <sheetView showGridLines="0" workbookViewId="0">
      <selection activeCell="B2" sqref="B2:D43"/>
    </sheetView>
  </sheetViews>
  <sheetFormatPr baseColWidth="10" defaultRowHeight="11.25" x14ac:dyDescent="0.2"/>
  <cols>
    <col min="1" max="1" width="12" style="63"/>
    <col min="2" max="2" width="4.33203125" style="63" customWidth="1"/>
    <col min="3" max="3" width="72.5" style="63" customWidth="1"/>
    <col min="4" max="4" width="20.6640625" style="63" customWidth="1"/>
    <col min="5" max="252" width="12" style="63"/>
    <col min="253" max="253" width="4.33203125" style="63" customWidth="1"/>
    <col min="254" max="254" width="72.5" style="63" customWidth="1"/>
    <col min="255" max="255" width="20.6640625" style="63" customWidth="1"/>
    <col min="256" max="256" width="12" style="63"/>
    <col min="257" max="257" width="13.33203125" style="63" customWidth="1"/>
    <col min="258" max="258" width="46.83203125" style="63" customWidth="1"/>
    <col min="259" max="508" width="12" style="63"/>
    <col min="509" max="509" width="4.33203125" style="63" customWidth="1"/>
    <col min="510" max="510" width="72.5" style="63" customWidth="1"/>
    <col min="511" max="511" width="20.6640625" style="63" customWidth="1"/>
    <col min="512" max="512" width="12" style="63"/>
    <col min="513" max="513" width="13.33203125" style="63" customWidth="1"/>
    <col min="514" max="514" width="46.83203125" style="63" customWidth="1"/>
    <col min="515" max="764" width="12" style="63"/>
    <col min="765" max="765" width="4.33203125" style="63" customWidth="1"/>
    <col min="766" max="766" width="72.5" style="63" customWidth="1"/>
    <col min="767" max="767" width="20.6640625" style="63" customWidth="1"/>
    <col min="768" max="768" width="12" style="63"/>
    <col min="769" max="769" width="13.33203125" style="63" customWidth="1"/>
    <col min="770" max="770" width="46.83203125" style="63" customWidth="1"/>
    <col min="771" max="1020" width="12" style="63"/>
    <col min="1021" max="1021" width="4.33203125" style="63" customWidth="1"/>
    <col min="1022" max="1022" width="72.5" style="63" customWidth="1"/>
    <col min="1023" max="1023" width="20.6640625" style="63" customWidth="1"/>
    <col min="1024" max="1024" width="12" style="63"/>
    <col min="1025" max="1025" width="13.33203125" style="63" customWidth="1"/>
    <col min="1026" max="1026" width="46.83203125" style="63" customWidth="1"/>
    <col min="1027" max="1276" width="12" style="63"/>
    <col min="1277" max="1277" width="4.33203125" style="63" customWidth="1"/>
    <col min="1278" max="1278" width="72.5" style="63" customWidth="1"/>
    <col min="1279" max="1279" width="20.6640625" style="63" customWidth="1"/>
    <col min="1280" max="1280" width="12" style="63"/>
    <col min="1281" max="1281" width="13.33203125" style="63" customWidth="1"/>
    <col min="1282" max="1282" width="46.83203125" style="63" customWidth="1"/>
    <col min="1283" max="1532" width="12" style="63"/>
    <col min="1533" max="1533" width="4.33203125" style="63" customWidth="1"/>
    <col min="1534" max="1534" width="72.5" style="63" customWidth="1"/>
    <col min="1535" max="1535" width="20.6640625" style="63" customWidth="1"/>
    <col min="1536" max="1536" width="12" style="63"/>
    <col min="1537" max="1537" width="13.33203125" style="63" customWidth="1"/>
    <col min="1538" max="1538" width="46.83203125" style="63" customWidth="1"/>
    <col min="1539" max="1788" width="12" style="63"/>
    <col min="1789" max="1789" width="4.33203125" style="63" customWidth="1"/>
    <col min="1790" max="1790" width="72.5" style="63" customWidth="1"/>
    <col min="1791" max="1791" width="20.6640625" style="63" customWidth="1"/>
    <col min="1792" max="1792" width="12" style="63"/>
    <col min="1793" max="1793" width="13.33203125" style="63" customWidth="1"/>
    <col min="1794" max="1794" width="46.83203125" style="63" customWidth="1"/>
    <col min="1795" max="2044" width="12" style="63"/>
    <col min="2045" max="2045" width="4.33203125" style="63" customWidth="1"/>
    <col min="2046" max="2046" width="72.5" style="63" customWidth="1"/>
    <col min="2047" max="2047" width="20.6640625" style="63" customWidth="1"/>
    <col min="2048" max="2048" width="12" style="63"/>
    <col min="2049" max="2049" width="13.33203125" style="63" customWidth="1"/>
    <col min="2050" max="2050" width="46.83203125" style="63" customWidth="1"/>
    <col min="2051" max="2300" width="12" style="63"/>
    <col min="2301" max="2301" width="4.33203125" style="63" customWidth="1"/>
    <col min="2302" max="2302" width="72.5" style="63" customWidth="1"/>
    <col min="2303" max="2303" width="20.6640625" style="63" customWidth="1"/>
    <col min="2304" max="2304" width="12" style="63"/>
    <col min="2305" max="2305" width="13.33203125" style="63" customWidth="1"/>
    <col min="2306" max="2306" width="46.83203125" style="63" customWidth="1"/>
    <col min="2307" max="2556" width="12" style="63"/>
    <col min="2557" max="2557" width="4.33203125" style="63" customWidth="1"/>
    <col min="2558" max="2558" width="72.5" style="63" customWidth="1"/>
    <col min="2559" max="2559" width="20.6640625" style="63" customWidth="1"/>
    <col min="2560" max="2560" width="12" style="63"/>
    <col min="2561" max="2561" width="13.33203125" style="63" customWidth="1"/>
    <col min="2562" max="2562" width="46.83203125" style="63" customWidth="1"/>
    <col min="2563" max="2812" width="12" style="63"/>
    <col min="2813" max="2813" width="4.33203125" style="63" customWidth="1"/>
    <col min="2814" max="2814" width="72.5" style="63" customWidth="1"/>
    <col min="2815" max="2815" width="20.6640625" style="63" customWidth="1"/>
    <col min="2816" max="2816" width="12" style="63"/>
    <col min="2817" max="2817" width="13.33203125" style="63" customWidth="1"/>
    <col min="2818" max="2818" width="46.83203125" style="63" customWidth="1"/>
    <col min="2819" max="3068" width="12" style="63"/>
    <col min="3069" max="3069" width="4.33203125" style="63" customWidth="1"/>
    <col min="3070" max="3070" width="72.5" style="63" customWidth="1"/>
    <col min="3071" max="3071" width="20.6640625" style="63" customWidth="1"/>
    <col min="3072" max="3072" width="12" style="63"/>
    <col min="3073" max="3073" width="13.33203125" style="63" customWidth="1"/>
    <col min="3074" max="3074" width="46.83203125" style="63" customWidth="1"/>
    <col min="3075" max="3324" width="12" style="63"/>
    <col min="3325" max="3325" width="4.33203125" style="63" customWidth="1"/>
    <col min="3326" max="3326" width="72.5" style="63" customWidth="1"/>
    <col min="3327" max="3327" width="20.6640625" style="63" customWidth="1"/>
    <col min="3328" max="3328" width="12" style="63"/>
    <col min="3329" max="3329" width="13.33203125" style="63" customWidth="1"/>
    <col min="3330" max="3330" width="46.83203125" style="63" customWidth="1"/>
    <col min="3331" max="3580" width="12" style="63"/>
    <col min="3581" max="3581" width="4.33203125" style="63" customWidth="1"/>
    <col min="3582" max="3582" width="72.5" style="63" customWidth="1"/>
    <col min="3583" max="3583" width="20.6640625" style="63" customWidth="1"/>
    <col min="3584" max="3584" width="12" style="63"/>
    <col min="3585" max="3585" width="13.33203125" style="63" customWidth="1"/>
    <col min="3586" max="3586" width="46.83203125" style="63" customWidth="1"/>
    <col min="3587" max="3836" width="12" style="63"/>
    <col min="3837" max="3837" width="4.33203125" style="63" customWidth="1"/>
    <col min="3838" max="3838" width="72.5" style="63" customWidth="1"/>
    <col min="3839" max="3839" width="20.6640625" style="63" customWidth="1"/>
    <col min="3840" max="3840" width="12" style="63"/>
    <col min="3841" max="3841" width="13.33203125" style="63" customWidth="1"/>
    <col min="3842" max="3842" width="46.83203125" style="63" customWidth="1"/>
    <col min="3843" max="4092" width="12" style="63"/>
    <col min="4093" max="4093" width="4.33203125" style="63" customWidth="1"/>
    <col min="4094" max="4094" width="72.5" style="63" customWidth="1"/>
    <col min="4095" max="4095" width="20.6640625" style="63" customWidth="1"/>
    <col min="4096" max="4096" width="12" style="63"/>
    <col min="4097" max="4097" width="13.33203125" style="63" customWidth="1"/>
    <col min="4098" max="4098" width="46.83203125" style="63" customWidth="1"/>
    <col min="4099" max="4348" width="12" style="63"/>
    <col min="4349" max="4349" width="4.33203125" style="63" customWidth="1"/>
    <col min="4350" max="4350" width="72.5" style="63" customWidth="1"/>
    <col min="4351" max="4351" width="20.6640625" style="63" customWidth="1"/>
    <col min="4352" max="4352" width="12" style="63"/>
    <col min="4353" max="4353" width="13.33203125" style="63" customWidth="1"/>
    <col min="4354" max="4354" width="46.83203125" style="63" customWidth="1"/>
    <col min="4355" max="4604" width="12" style="63"/>
    <col min="4605" max="4605" width="4.33203125" style="63" customWidth="1"/>
    <col min="4606" max="4606" width="72.5" style="63" customWidth="1"/>
    <col min="4607" max="4607" width="20.6640625" style="63" customWidth="1"/>
    <col min="4608" max="4608" width="12" style="63"/>
    <col min="4609" max="4609" width="13.33203125" style="63" customWidth="1"/>
    <col min="4610" max="4610" width="46.83203125" style="63" customWidth="1"/>
    <col min="4611" max="4860" width="12" style="63"/>
    <col min="4861" max="4861" width="4.33203125" style="63" customWidth="1"/>
    <col min="4862" max="4862" width="72.5" style="63" customWidth="1"/>
    <col min="4863" max="4863" width="20.6640625" style="63" customWidth="1"/>
    <col min="4864" max="4864" width="12" style="63"/>
    <col min="4865" max="4865" width="13.33203125" style="63" customWidth="1"/>
    <col min="4866" max="4866" width="46.83203125" style="63" customWidth="1"/>
    <col min="4867" max="5116" width="12" style="63"/>
    <col min="5117" max="5117" width="4.33203125" style="63" customWidth="1"/>
    <col min="5118" max="5118" width="72.5" style="63" customWidth="1"/>
    <col min="5119" max="5119" width="20.6640625" style="63" customWidth="1"/>
    <col min="5120" max="5120" width="12" style="63"/>
    <col min="5121" max="5121" width="13.33203125" style="63" customWidth="1"/>
    <col min="5122" max="5122" width="46.83203125" style="63" customWidth="1"/>
    <col min="5123" max="5372" width="12" style="63"/>
    <col min="5373" max="5373" width="4.33203125" style="63" customWidth="1"/>
    <col min="5374" max="5374" width="72.5" style="63" customWidth="1"/>
    <col min="5375" max="5375" width="20.6640625" style="63" customWidth="1"/>
    <col min="5376" max="5376" width="12" style="63"/>
    <col min="5377" max="5377" width="13.33203125" style="63" customWidth="1"/>
    <col min="5378" max="5378" width="46.83203125" style="63" customWidth="1"/>
    <col min="5379" max="5628" width="12" style="63"/>
    <col min="5629" max="5629" width="4.33203125" style="63" customWidth="1"/>
    <col min="5630" max="5630" width="72.5" style="63" customWidth="1"/>
    <col min="5631" max="5631" width="20.6640625" style="63" customWidth="1"/>
    <col min="5632" max="5632" width="12" style="63"/>
    <col min="5633" max="5633" width="13.33203125" style="63" customWidth="1"/>
    <col min="5634" max="5634" width="46.83203125" style="63" customWidth="1"/>
    <col min="5635" max="5884" width="12" style="63"/>
    <col min="5885" max="5885" width="4.33203125" style="63" customWidth="1"/>
    <col min="5886" max="5886" width="72.5" style="63" customWidth="1"/>
    <col min="5887" max="5887" width="20.6640625" style="63" customWidth="1"/>
    <col min="5888" max="5888" width="12" style="63"/>
    <col min="5889" max="5889" width="13.33203125" style="63" customWidth="1"/>
    <col min="5890" max="5890" width="46.83203125" style="63" customWidth="1"/>
    <col min="5891" max="6140" width="12" style="63"/>
    <col min="6141" max="6141" width="4.33203125" style="63" customWidth="1"/>
    <col min="6142" max="6142" width="72.5" style="63" customWidth="1"/>
    <col min="6143" max="6143" width="20.6640625" style="63" customWidth="1"/>
    <col min="6144" max="6144" width="12" style="63"/>
    <col min="6145" max="6145" width="13.33203125" style="63" customWidth="1"/>
    <col min="6146" max="6146" width="46.83203125" style="63" customWidth="1"/>
    <col min="6147" max="6396" width="12" style="63"/>
    <col min="6397" max="6397" width="4.33203125" style="63" customWidth="1"/>
    <col min="6398" max="6398" width="72.5" style="63" customWidth="1"/>
    <col min="6399" max="6399" width="20.6640625" style="63" customWidth="1"/>
    <col min="6400" max="6400" width="12" style="63"/>
    <col min="6401" max="6401" width="13.33203125" style="63" customWidth="1"/>
    <col min="6402" max="6402" width="46.83203125" style="63" customWidth="1"/>
    <col min="6403" max="6652" width="12" style="63"/>
    <col min="6653" max="6653" width="4.33203125" style="63" customWidth="1"/>
    <col min="6654" max="6654" width="72.5" style="63" customWidth="1"/>
    <col min="6655" max="6655" width="20.6640625" style="63" customWidth="1"/>
    <col min="6656" max="6656" width="12" style="63"/>
    <col min="6657" max="6657" width="13.33203125" style="63" customWidth="1"/>
    <col min="6658" max="6658" width="46.83203125" style="63" customWidth="1"/>
    <col min="6659" max="6908" width="12" style="63"/>
    <col min="6909" max="6909" width="4.33203125" style="63" customWidth="1"/>
    <col min="6910" max="6910" width="72.5" style="63" customWidth="1"/>
    <col min="6911" max="6911" width="20.6640625" style="63" customWidth="1"/>
    <col min="6912" max="6912" width="12" style="63"/>
    <col min="6913" max="6913" width="13.33203125" style="63" customWidth="1"/>
    <col min="6914" max="6914" width="46.83203125" style="63" customWidth="1"/>
    <col min="6915" max="7164" width="12" style="63"/>
    <col min="7165" max="7165" width="4.33203125" style="63" customWidth="1"/>
    <col min="7166" max="7166" width="72.5" style="63" customWidth="1"/>
    <col min="7167" max="7167" width="20.6640625" style="63" customWidth="1"/>
    <col min="7168" max="7168" width="12" style="63"/>
    <col min="7169" max="7169" width="13.33203125" style="63" customWidth="1"/>
    <col min="7170" max="7170" width="46.83203125" style="63" customWidth="1"/>
    <col min="7171" max="7420" width="12" style="63"/>
    <col min="7421" max="7421" width="4.33203125" style="63" customWidth="1"/>
    <col min="7422" max="7422" width="72.5" style="63" customWidth="1"/>
    <col min="7423" max="7423" width="20.6640625" style="63" customWidth="1"/>
    <col min="7424" max="7424" width="12" style="63"/>
    <col min="7425" max="7425" width="13.33203125" style="63" customWidth="1"/>
    <col min="7426" max="7426" width="46.83203125" style="63" customWidth="1"/>
    <col min="7427" max="7676" width="12" style="63"/>
    <col min="7677" max="7677" width="4.33203125" style="63" customWidth="1"/>
    <col min="7678" max="7678" width="72.5" style="63" customWidth="1"/>
    <col min="7679" max="7679" width="20.6640625" style="63" customWidth="1"/>
    <col min="7680" max="7680" width="12" style="63"/>
    <col min="7681" max="7681" width="13.33203125" style="63" customWidth="1"/>
    <col min="7682" max="7682" width="46.83203125" style="63" customWidth="1"/>
    <col min="7683" max="7932" width="12" style="63"/>
    <col min="7933" max="7933" width="4.33203125" style="63" customWidth="1"/>
    <col min="7934" max="7934" width="72.5" style="63" customWidth="1"/>
    <col min="7935" max="7935" width="20.6640625" style="63" customWidth="1"/>
    <col min="7936" max="7936" width="12" style="63"/>
    <col min="7937" max="7937" width="13.33203125" style="63" customWidth="1"/>
    <col min="7938" max="7938" width="46.83203125" style="63" customWidth="1"/>
    <col min="7939" max="8188" width="12" style="63"/>
    <col min="8189" max="8189" width="4.33203125" style="63" customWidth="1"/>
    <col min="8190" max="8190" width="72.5" style="63" customWidth="1"/>
    <col min="8191" max="8191" width="20.6640625" style="63" customWidth="1"/>
    <col min="8192" max="8192" width="12" style="63"/>
    <col min="8193" max="8193" width="13.33203125" style="63" customWidth="1"/>
    <col min="8194" max="8194" width="46.83203125" style="63" customWidth="1"/>
    <col min="8195" max="8444" width="12" style="63"/>
    <col min="8445" max="8445" width="4.33203125" style="63" customWidth="1"/>
    <col min="8446" max="8446" width="72.5" style="63" customWidth="1"/>
    <col min="8447" max="8447" width="20.6640625" style="63" customWidth="1"/>
    <col min="8448" max="8448" width="12" style="63"/>
    <col min="8449" max="8449" width="13.33203125" style="63" customWidth="1"/>
    <col min="8450" max="8450" width="46.83203125" style="63" customWidth="1"/>
    <col min="8451" max="8700" width="12" style="63"/>
    <col min="8701" max="8701" width="4.33203125" style="63" customWidth="1"/>
    <col min="8702" max="8702" width="72.5" style="63" customWidth="1"/>
    <col min="8703" max="8703" width="20.6640625" style="63" customWidth="1"/>
    <col min="8704" max="8704" width="12" style="63"/>
    <col min="8705" max="8705" width="13.33203125" style="63" customWidth="1"/>
    <col min="8706" max="8706" width="46.83203125" style="63" customWidth="1"/>
    <col min="8707" max="8956" width="12" style="63"/>
    <col min="8957" max="8957" width="4.33203125" style="63" customWidth="1"/>
    <col min="8958" max="8958" width="72.5" style="63" customWidth="1"/>
    <col min="8959" max="8959" width="20.6640625" style="63" customWidth="1"/>
    <col min="8960" max="8960" width="12" style="63"/>
    <col min="8961" max="8961" width="13.33203125" style="63" customWidth="1"/>
    <col min="8962" max="8962" width="46.83203125" style="63" customWidth="1"/>
    <col min="8963" max="9212" width="12" style="63"/>
    <col min="9213" max="9213" width="4.33203125" style="63" customWidth="1"/>
    <col min="9214" max="9214" width="72.5" style="63" customWidth="1"/>
    <col min="9215" max="9215" width="20.6640625" style="63" customWidth="1"/>
    <col min="9216" max="9216" width="12" style="63"/>
    <col min="9217" max="9217" width="13.33203125" style="63" customWidth="1"/>
    <col min="9218" max="9218" width="46.83203125" style="63" customWidth="1"/>
    <col min="9219" max="9468" width="12" style="63"/>
    <col min="9469" max="9469" width="4.33203125" style="63" customWidth="1"/>
    <col min="9470" max="9470" width="72.5" style="63" customWidth="1"/>
    <col min="9471" max="9471" width="20.6640625" style="63" customWidth="1"/>
    <col min="9472" max="9472" width="12" style="63"/>
    <col min="9473" max="9473" width="13.33203125" style="63" customWidth="1"/>
    <col min="9474" max="9474" width="46.83203125" style="63" customWidth="1"/>
    <col min="9475" max="9724" width="12" style="63"/>
    <col min="9725" max="9725" width="4.33203125" style="63" customWidth="1"/>
    <col min="9726" max="9726" width="72.5" style="63" customWidth="1"/>
    <col min="9727" max="9727" width="20.6640625" style="63" customWidth="1"/>
    <col min="9728" max="9728" width="12" style="63"/>
    <col min="9729" max="9729" width="13.33203125" style="63" customWidth="1"/>
    <col min="9730" max="9730" width="46.83203125" style="63" customWidth="1"/>
    <col min="9731" max="9980" width="12" style="63"/>
    <col min="9981" max="9981" width="4.33203125" style="63" customWidth="1"/>
    <col min="9982" max="9982" width="72.5" style="63" customWidth="1"/>
    <col min="9983" max="9983" width="20.6640625" style="63" customWidth="1"/>
    <col min="9984" max="9984" width="12" style="63"/>
    <col min="9985" max="9985" width="13.33203125" style="63" customWidth="1"/>
    <col min="9986" max="9986" width="46.83203125" style="63" customWidth="1"/>
    <col min="9987" max="10236" width="12" style="63"/>
    <col min="10237" max="10237" width="4.33203125" style="63" customWidth="1"/>
    <col min="10238" max="10238" width="72.5" style="63" customWidth="1"/>
    <col min="10239" max="10239" width="20.6640625" style="63" customWidth="1"/>
    <col min="10240" max="10240" width="12" style="63"/>
    <col min="10241" max="10241" width="13.33203125" style="63" customWidth="1"/>
    <col min="10242" max="10242" width="46.83203125" style="63" customWidth="1"/>
    <col min="10243" max="10492" width="12" style="63"/>
    <col min="10493" max="10493" width="4.33203125" style="63" customWidth="1"/>
    <col min="10494" max="10494" width="72.5" style="63" customWidth="1"/>
    <col min="10495" max="10495" width="20.6640625" style="63" customWidth="1"/>
    <col min="10496" max="10496" width="12" style="63"/>
    <col min="10497" max="10497" width="13.33203125" style="63" customWidth="1"/>
    <col min="10498" max="10498" width="46.83203125" style="63" customWidth="1"/>
    <col min="10499" max="10748" width="12" style="63"/>
    <col min="10749" max="10749" width="4.33203125" style="63" customWidth="1"/>
    <col min="10750" max="10750" width="72.5" style="63" customWidth="1"/>
    <col min="10751" max="10751" width="20.6640625" style="63" customWidth="1"/>
    <col min="10752" max="10752" width="12" style="63"/>
    <col min="10753" max="10753" width="13.33203125" style="63" customWidth="1"/>
    <col min="10754" max="10754" width="46.83203125" style="63" customWidth="1"/>
    <col min="10755" max="11004" width="12" style="63"/>
    <col min="11005" max="11005" width="4.33203125" style="63" customWidth="1"/>
    <col min="11006" max="11006" width="72.5" style="63" customWidth="1"/>
    <col min="11007" max="11007" width="20.6640625" style="63" customWidth="1"/>
    <col min="11008" max="11008" width="12" style="63"/>
    <col min="11009" max="11009" width="13.33203125" style="63" customWidth="1"/>
    <col min="11010" max="11010" width="46.83203125" style="63" customWidth="1"/>
    <col min="11011" max="11260" width="12" style="63"/>
    <col min="11261" max="11261" width="4.33203125" style="63" customWidth="1"/>
    <col min="11262" max="11262" width="72.5" style="63" customWidth="1"/>
    <col min="11263" max="11263" width="20.6640625" style="63" customWidth="1"/>
    <col min="11264" max="11264" width="12" style="63"/>
    <col min="11265" max="11265" width="13.33203125" style="63" customWidth="1"/>
    <col min="11266" max="11266" width="46.83203125" style="63" customWidth="1"/>
    <col min="11267" max="11516" width="12" style="63"/>
    <col min="11517" max="11517" width="4.33203125" style="63" customWidth="1"/>
    <col min="11518" max="11518" width="72.5" style="63" customWidth="1"/>
    <col min="11519" max="11519" width="20.6640625" style="63" customWidth="1"/>
    <col min="11520" max="11520" width="12" style="63"/>
    <col min="11521" max="11521" width="13.33203125" style="63" customWidth="1"/>
    <col min="11522" max="11522" width="46.83203125" style="63" customWidth="1"/>
    <col min="11523" max="11772" width="12" style="63"/>
    <col min="11773" max="11773" width="4.33203125" style="63" customWidth="1"/>
    <col min="11774" max="11774" width="72.5" style="63" customWidth="1"/>
    <col min="11775" max="11775" width="20.6640625" style="63" customWidth="1"/>
    <col min="11776" max="11776" width="12" style="63"/>
    <col min="11777" max="11777" width="13.33203125" style="63" customWidth="1"/>
    <col min="11778" max="11778" width="46.83203125" style="63" customWidth="1"/>
    <col min="11779" max="12028" width="12" style="63"/>
    <col min="12029" max="12029" width="4.33203125" style="63" customWidth="1"/>
    <col min="12030" max="12030" width="72.5" style="63" customWidth="1"/>
    <col min="12031" max="12031" width="20.6640625" style="63" customWidth="1"/>
    <col min="12032" max="12032" width="12" style="63"/>
    <col min="12033" max="12033" width="13.33203125" style="63" customWidth="1"/>
    <col min="12034" max="12034" width="46.83203125" style="63" customWidth="1"/>
    <col min="12035" max="12284" width="12" style="63"/>
    <col min="12285" max="12285" width="4.33203125" style="63" customWidth="1"/>
    <col min="12286" max="12286" width="72.5" style="63" customWidth="1"/>
    <col min="12287" max="12287" width="20.6640625" style="63" customWidth="1"/>
    <col min="12288" max="12288" width="12" style="63"/>
    <col min="12289" max="12289" width="13.33203125" style="63" customWidth="1"/>
    <col min="12290" max="12290" width="46.83203125" style="63" customWidth="1"/>
    <col min="12291" max="12540" width="12" style="63"/>
    <col min="12541" max="12541" width="4.33203125" style="63" customWidth="1"/>
    <col min="12542" max="12542" width="72.5" style="63" customWidth="1"/>
    <col min="12543" max="12543" width="20.6640625" style="63" customWidth="1"/>
    <col min="12544" max="12544" width="12" style="63"/>
    <col min="12545" max="12545" width="13.33203125" style="63" customWidth="1"/>
    <col min="12546" max="12546" width="46.83203125" style="63" customWidth="1"/>
    <col min="12547" max="12796" width="12" style="63"/>
    <col min="12797" max="12797" width="4.33203125" style="63" customWidth="1"/>
    <col min="12798" max="12798" width="72.5" style="63" customWidth="1"/>
    <col min="12799" max="12799" width="20.6640625" style="63" customWidth="1"/>
    <col min="12800" max="12800" width="12" style="63"/>
    <col min="12801" max="12801" width="13.33203125" style="63" customWidth="1"/>
    <col min="12802" max="12802" width="46.83203125" style="63" customWidth="1"/>
    <col min="12803" max="13052" width="12" style="63"/>
    <col min="13053" max="13053" width="4.33203125" style="63" customWidth="1"/>
    <col min="13054" max="13054" width="72.5" style="63" customWidth="1"/>
    <col min="13055" max="13055" width="20.6640625" style="63" customWidth="1"/>
    <col min="13056" max="13056" width="12" style="63"/>
    <col min="13057" max="13057" width="13.33203125" style="63" customWidth="1"/>
    <col min="13058" max="13058" width="46.83203125" style="63" customWidth="1"/>
    <col min="13059" max="13308" width="12" style="63"/>
    <col min="13309" max="13309" width="4.33203125" style="63" customWidth="1"/>
    <col min="13310" max="13310" width="72.5" style="63" customWidth="1"/>
    <col min="13311" max="13311" width="20.6640625" style="63" customWidth="1"/>
    <col min="13312" max="13312" width="12" style="63"/>
    <col min="13313" max="13313" width="13.33203125" style="63" customWidth="1"/>
    <col min="13314" max="13314" width="46.83203125" style="63" customWidth="1"/>
    <col min="13315" max="13564" width="12" style="63"/>
    <col min="13565" max="13565" width="4.33203125" style="63" customWidth="1"/>
    <col min="13566" max="13566" width="72.5" style="63" customWidth="1"/>
    <col min="13567" max="13567" width="20.6640625" style="63" customWidth="1"/>
    <col min="13568" max="13568" width="12" style="63"/>
    <col min="13569" max="13569" width="13.33203125" style="63" customWidth="1"/>
    <col min="13570" max="13570" width="46.83203125" style="63" customWidth="1"/>
    <col min="13571" max="13820" width="12" style="63"/>
    <col min="13821" max="13821" width="4.33203125" style="63" customWidth="1"/>
    <col min="13822" max="13822" width="72.5" style="63" customWidth="1"/>
    <col min="13823" max="13823" width="20.6640625" style="63" customWidth="1"/>
    <col min="13824" max="13824" width="12" style="63"/>
    <col min="13825" max="13825" width="13.33203125" style="63" customWidth="1"/>
    <col min="13826" max="13826" width="46.83203125" style="63" customWidth="1"/>
    <col min="13827" max="14076" width="12" style="63"/>
    <col min="14077" max="14077" width="4.33203125" style="63" customWidth="1"/>
    <col min="14078" max="14078" width="72.5" style="63" customWidth="1"/>
    <col min="14079" max="14079" width="20.6640625" style="63" customWidth="1"/>
    <col min="14080" max="14080" width="12" style="63"/>
    <col min="14081" max="14081" width="13.33203125" style="63" customWidth="1"/>
    <col min="14082" max="14082" width="46.83203125" style="63" customWidth="1"/>
    <col min="14083" max="14332" width="12" style="63"/>
    <col min="14333" max="14333" width="4.33203125" style="63" customWidth="1"/>
    <col min="14334" max="14334" width="72.5" style="63" customWidth="1"/>
    <col min="14335" max="14335" width="20.6640625" style="63" customWidth="1"/>
    <col min="14336" max="14336" width="12" style="63"/>
    <col min="14337" max="14337" width="13.33203125" style="63" customWidth="1"/>
    <col min="14338" max="14338" width="46.83203125" style="63" customWidth="1"/>
    <col min="14339" max="14588" width="12" style="63"/>
    <col min="14589" max="14589" width="4.33203125" style="63" customWidth="1"/>
    <col min="14590" max="14590" width="72.5" style="63" customWidth="1"/>
    <col min="14591" max="14591" width="20.6640625" style="63" customWidth="1"/>
    <col min="14592" max="14592" width="12" style="63"/>
    <col min="14593" max="14593" width="13.33203125" style="63" customWidth="1"/>
    <col min="14594" max="14594" width="46.83203125" style="63" customWidth="1"/>
    <col min="14595" max="14844" width="12" style="63"/>
    <col min="14845" max="14845" width="4.33203125" style="63" customWidth="1"/>
    <col min="14846" max="14846" width="72.5" style="63" customWidth="1"/>
    <col min="14847" max="14847" width="20.6640625" style="63" customWidth="1"/>
    <col min="14848" max="14848" width="12" style="63"/>
    <col min="14849" max="14849" width="13.33203125" style="63" customWidth="1"/>
    <col min="14850" max="14850" width="46.83203125" style="63" customWidth="1"/>
    <col min="14851" max="15100" width="12" style="63"/>
    <col min="15101" max="15101" width="4.33203125" style="63" customWidth="1"/>
    <col min="15102" max="15102" width="72.5" style="63" customWidth="1"/>
    <col min="15103" max="15103" width="20.6640625" style="63" customWidth="1"/>
    <col min="15104" max="15104" width="12" style="63"/>
    <col min="15105" max="15105" width="13.33203125" style="63" customWidth="1"/>
    <col min="15106" max="15106" width="46.83203125" style="63" customWidth="1"/>
    <col min="15107" max="15356" width="12" style="63"/>
    <col min="15357" max="15357" width="4.33203125" style="63" customWidth="1"/>
    <col min="15358" max="15358" width="72.5" style="63" customWidth="1"/>
    <col min="15359" max="15359" width="20.6640625" style="63" customWidth="1"/>
    <col min="15360" max="15360" width="12" style="63"/>
    <col min="15361" max="15361" width="13.33203125" style="63" customWidth="1"/>
    <col min="15362" max="15362" width="46.83203125" style="63" customWidth="1"/>
    <col min="15363" max="15612" width="12" style="63"/>
    <col min="15613" max="15613" width="4.33203125" style="63" customWidth="1"/>
    <col min="15614" max="15614" width="72.5" style="63" customWidth="1"/>
    <col min="15615" max="15615" width="20.6640625" style="63" customWidth="1"/>
    <col min="15616" max="15616" width="12" style="63"/>
    <col min="15617" max="15617" width="13.33203125" style="63" customWidth="1"/>
    <col min="15618" max="15618" width="46.83203125" style="63" customWidth="1"/>
    <col min="15619" max="15868" width="12" style="63"/>
    <col min="15869" max="15869" width="4.33203125" style="63" customWidth="1"/>
    <col min="15870" max="15870" width="72.5" style="63" customWidth="1"/>
    <col min="15871" max="15871" width="20.6640625" style="63" customWidth="1"/>
    <col min="15872" max="15872" width="12" style="63"/>
    <col min="15873" max="15873" width="13.33203125" style="63" customWidth="1"/>
    <col min="15874" max="15874" width="46.83203125" style="63" customWidth="1"/>
    <col min="15875" max="16124" width="12" style="63"/>
    <col min="16125" max="16125" width="4.33203125" style="63" customWidth="1"/>
    <col min="16126" max="16126" width="72.5" style="63" customWidth="1"/>
    <col min="16127" max="16127" width="20.6640625" style="63" customWidth="1"/>
    <col min="16128" max="16128" width="12" style="63"/>
    <col min="16129" max="16129" width="13.33203125" style="63" customWidth="1"/>
    <col min="16130" max="16130" width="46.83203125" style="63" customWidth="1"/>
    <col min="16131" max="16384" width="12" style="63"/>
  </cols>
  <sheetData>
    <row r="2" spans="2:4" s="83" customFormat="1" ht="18.95" customHeight="1" x14ac:dyDescent="0.2">
      <c r="B2" s="140" t="s">
        <v>565</v>
      </c>
      <c r="C2" s="141"/>
      <c r="D2" s="142"/>
    </row>
    <row r="3" spans="2:4" s="83" customFormat="1" ht="18.95" customHeight="1" x14ac:dyDescent="0.2">
      <c r="B3" s="143" t="s">
        <v>488</v>
      </c>
      <c r="C3" s="144"/>
      <c r="D3" s="145"/>
    </row>
    <row r="4" spans="2:4" s="83" customFormat="1" ht="18.95" customHeight="1" x14ac:dyDescent="0.2">
      <c r="B4" s="143" t="s">
        <v>562</v>
      </c>
      <c r="C4" s="144"/>
      <c r="D4" s="145"/>
    </row>
    <row r="5" spans="2:4" x14ac:dyDescent="0.2">
      <c r="B5" s="136" t="s">
        <v>473</v>
      </c>
      <c r="C5" s="137"/>
      <c r="D5" s="138"/>
    </row>
    <row r="6" spans="2:4" x14ac:dyDescent="0.2">
      <c r="B6" s="84" t="s">
        <v>489</v>
      </c>
      <c r="C6" s="61"/>
      <c r="D6" s="85">
        <v>189910713.59</v>
      </c>
    </row>
    <row r="7" spans="2:4" x14ac:dyDescent="0.2">
      <c r="B7" s="86"/>
      <c r="C7" s="64"/>
      <c r="D7" s="87"/>
    </row>
    <row r="8" spans="2:4" x14ac:dyDescent="0.2">
      <c r="B8" s="66" t="s">
        <v>490</v>
      </c>
      <c r="C8" s="88"/>
      <c r="D8" s="67">
        <f>SUM(D9:D29)</f>
        <v>165533757.68000001</v>
      </c>
    </row>
    <row r="9" spans="2:4" x14ac:dyDescent="0.2">
      <c r="B9" s="89">
        <v>2.1</v>
      </c>
      <c r="C9" s="90" t="s">
        <v>71</v>
      </c>
      <c r="D9" s="91">
        <v>0</v>
      </c>
    </row>
    <row r="10" spans="2:4" x14ac:dyDescent="0.2">
      <c r="B10" s="89">
        <v>2.2000000000000002</v>
      </c>
      <c r="C10" s="90" t="s">
        <v>35</v>
      </c>
      <c r="D10" s="91">
        <v>0</v>
      </c>
    </row>
    <row r="11" spans="2:4" x14ac:dyDescent="0.2">
      <c r="B11" s="92">
        <v>2.2999999999999998</v>
      </c>
      <c r="C11" s="93" t="s">
        <v>84</v>
      </c>
      <c r="D11" s="91">
        <v>0</v>
      </c>
    </row>
    <row r="12" spans="2:4" x14ac:dyDescent="0.2">
      <c r="B12" s="92">
        <v>2.4</v>
      </c>
      <c r="C12" s="93" t="s">
        <v>85</v>
      </c>
      <c r="D12" s="91">
        <v>0</v>
      </c>
    </row>
    <row r="13" spans="2:4" x14ac:dyDescent="0.2">
      <c r="B13" s="92">
        <v>2.5</v>
      </c>
      <c r="C13" s="93" t="s">
        <v>86</v>
      </c>
      <c r="D13" s="91">
        <v>0</v>
      </c>
    </row>
    <row r="14" spans="2:4" x14ac:dyDescent="0.2">
      <c r="B14" s="92">
        <v>2.6</v>
      </c>
      <c r="C14" s="93" t="s">
        <v>87</v>
      </c>
      <c r="D14" s="91">
        <v>0</v>
      </c>
    </row>
    <row r="15" spans="2:4" x14ac:dyDescent="0.2">
      <c r="B15" s="92">
        <v>2.7</v>
      </c>
      <c r="C15" s="93" t="s">
        <v>88</v>
      </c>
      <c r="D15" s="91">
        <v>0</v>
      </c>
    </row>
    <row r="16" spans="2:4" x14ac:dyDescent="0.2">
      <c r="B16" s="92">
        <v>2.8</v>
      </c>
      <c r="C16" s="93" t="s">
        <v>89</v>
      </c>
      <c r="D16" s="91">
        <v>0</v>
      </c>
    </row>
    <row r="17" spans="2:4" x14ac:dyDescent="0.2">
      <c r="B17" s="92">
        <v>2.9</v>
      </c>
      <c r="C17" s="93" t="s">
        <v>90</v>
      </c>
      <c r="D17" s="91">
        <v>0</v>
      </c>
    </row>
    <row r="18" spans="2:4" x14ac:dyDescent="0.2">
      <c r="B18" s="92" t="s">
        <v>491</v>
      </c>
      <c r="C18" s="93" t="s">
        <v>91</v>
      </c>
      <c r="D18" s="91">
        <v>0</v>
      </c>
    </row>
    <row r="19" spans="2:4" x14ac:dyDescent="0.2">
      <c r="B19" s="92" t="s">
        <v>492</v>
      </c>
      <c r="C19" s="93" t="s">
        <v>9</v>
      </c>
      <c r="D19" s="91">
        <v>0</v>
      </c>
    </row>
    <row r="20" spans="2:4" x14ac:dyDescent="0.2">
      <c r="B20" s="92" t="s">
        <v>493</v>
      </c>
      <c r="C20" s="93" t="s">
        <v>92</v>
      </c>
      <c r="D20" s="91">
        <v>0</v>
      </c>
    </row>
    <row r="21" spans="2:4" x14ac:dyDescent="0.2">
      <c r="B21" s="92" t="s">
        <v>494</v>
      </c>
      <c r="C21" s="93" t="s">
        <v>93</v>
      </c>
      <c r="D21" s="91">
        <v>165533757.68000001</v>
      </c>
    </row>
    <row r="22" spans="2:4" x14ac:dyDescent="0.2">
      <c r="B22" s="92" t="s">
        <v>495</v>
      </c>
      <c r="C22" s="93" t="s">
        <v>94</v>
      </c>
      <c r="D22" s="91">
        <v>0</v>
      </c>
    </row>
    <row r="23" spans="2:4" x14ac:dyDescent="0.2">
      <c r="B23" s="92" t="s">
        <v>496</v>
      </c>
      <c r="C23" s="93" t="s">
        <v>95</v>
      </c>
      <c r="D23" s="91">
        <v>0</v>
      </c>
    </row>
    <row r="24" spans="2:4" x14ac:dyDescent="0.2">
      <c r="B24" s="92" t="s">
        <v>497</v>
      </c>
      <c r="C24" s="93" t="s">
        <v>96</v>
      </c>
      <c r="D24" s="91">
        <v>0</v>
      </c>
    </row>
    <row r="25" spans="2:4" x14ac:dyDescent="0.2">
      <c r="B25" s="92" t="s">
        <v>498</v>
      </c>
      <c r="C25" s="93" t="s">
        <v>97</v>
      </c>
      <c r="D25" s="91">
        <v>0</v>
      </c>
    </row>
    <row r="26" spans="2:4" x14ac:dyDescent="0.2">
      <c r="B26" s="92" t="s">
        <v>499</v>
      </c>
      <c r="C26" s="93" t="s">
        <v>98</v>
      </c>
      <c r="D26" s="91">
        <v>0</v>
      </c>
    </row>
    <row r="27" spans="2:4" x14ac:dyDescent="0.2">
      <c r="B27" s="92" t="s">
        <v>500</v>
      </c>
      <c r="C27" s="93" t="s">
        <v>99</v>
      </c>
      <c r="D27" s="91">
        <v>0</v>
      </c>
    </row>
    <row r="28" spans="2:4" x14ac:dyDescent="0.2">
      <c r="B28" s="92" t="s">
        <v>501</v>
      </c>
      <c r="C28" s="93" t="s">
        <v>502</v>
      </c>
      <c r="D28" s="91">
        <v>0</v>
      </c>
    </row>
    <row r="29" spans="2:4" x14ac:dyDescent="0.2">
      <c r="B29" s="92" t="s">
        <v>503</v>
      </c>
      <c r="C29" s="90" t="s">
        <v>504</v>
      </c>
      <c r="D29" s="91">
        <v>0</v>
      </c>
    </row>
    <row r="30" spans="2:4" x14ac:dyDescent="0.2">
      <c r="B30" s="94"/>
      <c r="C30" s="95"/>
      <c r="D30" s="96"/>
    </row>
    <row r="31" spans="2:4" x14ac:dyDescent="0.2">
      <c r="B31" s="97" t="s">
        <v>505</v>
      </c>
      <c r="C31" s="98"/>
      <c r="D31" s="99">
        <f>SUM(D32:D38)</f>
        <v>3600747.19</v>
      </c>
    </row>
    <row r="32" spans="2:4" x14ac:dyDescent="0.2">
      <c r="B32" s="92" t="s">
        <v>506</v>
      </c>
      <c r="C32" s="93" t="s">
        <v>53</v>
      </c>
      <c r="D32" s="91">
        <v>3600749.62</v>
      </c>
    </row>
    <row r="33" spans="2:4" x14ac:dyDescent="0.2">
      <c r="B33" s="92" t="s">
        <v>507</v>
      </c>
      <c r="C33" s="93" t="s">
        <v>54</v>
      </c>
      <c r="D33" s="91">
        <v>0</v>
      </c>
    </row>
    <row r="34" spans="2:4" x14ac:dyDescent="0.2">
      <c r="B34" s="92" t="s">
        <v>508</v>
      </c>
      <c r="C34" s="93" t="s">
        <v>55</v>
      </c>
      <c r="D34" s="91">
        <v>0</v>
      </c>
    </row>
    <row r="35" spans="2:4" x14ac:dyDescent="0.2">
      <c r="B35" s="92" t="s">
        <v>509</v>
      </c>
      <c r="C35" s="93" t="s">
        <v>510</v>
      </c>
      <c r="D35" s="91">
        <v>0</v>
      </c>
    </row>
    <row r="36" spans="2:4" x14ac:dyDescent="0.2">
      <c r="B36" s="92" t="s">
        <v>511</v>
      </c>
      <c r="C36" s="93" t="s">
        <v>512</v>
      </c>
      <c r="D36" s="91">
        <v>0</v>
      </c>
    </row>
    <row r="37" spans="2:4" x14ac:dyDescent="0.2">
      <c r="B37" s="92" t="s">
        <v>513</v>
      </c>
      <c r="C37" s="93" t="s">
        <v>58</v>
      </c>
      <c r="D37" s="100">
        <v>-2.4300000000000002</v>
      </c>
    </row>
    <row r="38" spans="2:4" x14ac:dyDescent="0.2">
      <c r="B38" s="92" t="s">
        <v>514</v>
      </c>
      <c r="C38" s="90" t="s">
        <v>515</v>
      </c>
      <c r="D38" s="101">
        <v>0</v>
      </c>
    </row>
    <row r="39" spans="2:4" x14ac:dyDescent="0.2">
      <c r="B39" s="86"/>
      <c r="C39" s="102"/>
      <c r="D39" s="103"/>
    </row>
    <row r="40" spans="2:4" x14ac:dyDescent="0.2">
      <c r="B40" s="104" t="s">
        <v>516</v>
      </c>
      <c r="C40" s="61"/>
      <c r="D40" s="62">
        <f>D6-D8+D31</f>
        <v>27977703.099999998</v>
      </c>
    </row>
    <row r="42" spans="2:4" x14ac:dyDescent="0.2">
      <c r="B42" s="146" t="s">
        <v>61</v>
      </c>
      <c r="C42" s="146"/>
      <c r="D42" s="146"/>
    </row>
    <row r="43" spans="2:4" x14ac:dyDescent="0.2">
      <c r="B43" s="146"/>
      <c r="C43" s="146"/>
      <c r="D43" s="146"/>
    </row>
  </sheetData>
  <mergeCells count="5">
    <mergeCell ref="B2:D2"/>
    <mergeCell ref="B3:D3"/>
    <mergeCell ref="B4:D4"/>
    <mergeCell ref="B5:D5"/>
    <mergeCell ref="B42:D43"/>
  </mergeCells>
  <pageMargins left="0.7" right="0.7" top="0.75" bottom="0.75" header="0.3" footer="0.3"/>
  <pageSetup orientation="portrait" r:id="rId1"/>
  <ignoredErrors>
    <ignoredError sqref="B18:B3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968BD-5637-4649-99AC-FD95766C884E}">
  <sheetPr>
    <tabColor theme="8" tint="-0.249977111117893"/>
  </sheetPr>
  <dimension ref="B1:K63"/>
  <sheetViews>
    <sheetView showGridLines="0" tabSelected="1" workbookViewId="0">
      <selection activeCell="F9" sqref="F9"/>
    </sheetView>
  </sheetViews>
  <sheetFormatPr baseColWidth="10" defaultColWidth="10.6640625" defaultRowHeight="12.75" x14ac:dyDescent="0.2"/>
  <cols>
    <col min="1" max="1" width="10.6640625" style="48"/>
    <col min="2" max="2" width="11.6640625" style="53" customWidth="1"/>
    <col min="3" max="3" width="80" style="53" bestFit="1" customWidth="1"/>
    <col min="4" max="4" width="8.1640625" style="53" customWidth="1"/>
    <col min="5" max="5" width="13.5" style="53" customWidth="1"/>
    <col min="6" max="6" width="13.33203125" style="53" customWidth="1"/>
    <col min="7" max="7" width="14.83203125" style="53" customWidth="1"/>
    <col min="8" max="8" width="11.5" style="53" customWidth="1"/>
    <col min="9" max="9" width="10.6640625" style="53" customWidth="1"/>
    <col min="10" max="10" width="15" style="53" customWidth="1"/>
    <col min="11" max="11" width="10.5" style="53" customWidth="1"/>
    <col min="12" max="257" width="10.6640625" style="48"/>
    <col min="258" max="258" width="11.6640625" style="48" customWidth="1"/>
    <col min="259" max="259" width="80" style="48" bestFit="1" customWidth="1"/>
    <col min="260" max="260" width="8.1640625" style="48" customWidth="1"/>
    <col min="261" max="261" width="13.5" style="48" customWidth="1"/>
    <col min="262" max="262" width="13.6640625" style="48" customWidth="1"/>
    <col min="263" max="263" width="14.83203125" style="48" customWidth="1"/>
    <col min="264" max="264" width="11.5" style="48" customWidth="1"/>
    <col min="265" max="265" width="10.6640625" style="48"/>
    <col min="266" max="266" width="15" style="48" customWidth="1"/>
    <col min="267" max="267" width="10.5" style="48" customWidth="1"/>
    <col min="268" max="513" width="10.6640625" style="48"/>
    <col min="514" max="514" width="11.6640625" style="48" customWidth="1"/>
    <col min="515" max="515" width="80" style="48" bestFit="1" customWidth="1"/>
    <col min="516" max="516" width="8.1640625" style="48" customWidth="1"/>
    <col min="517" max="517" width="13.5" style="48" customWidth="1"/>
    <col min="518" max="518" width="13.6640625" style="48" customWidth="1"/>
    <col min="519" max="519" width="14.83203125" style="48" customWidth="1"/>
    <col min="520" max="520" width="11.5" style="48" customWidth="1"/>
    <col min="521" max="521" width="10.6640625" style="48"/>
    <col min="522" max="522" width="15" style="48" customWidth="1"/>
    <col min="523" max="523" width="10.5" style="48" customWidth="1"/>
    <col min="524" max="769" width="10.6640625" style="48"/>
    <col min="770" max="770" width="11.6640625" style="48" customWidth="1"/>
    <col min="771" max="771" width="80" style="48" bestFit="1" customWidth="1"/>
    <col min="772" max="772" width="8.1640625" style="48" customWidth="1"/>
    <col min="773" max="773" width="13.5" style="48" customWidth="1"/>
    <col min="774" max="774" width="13.6640625" style="48" customWidth="1"/>
    <col min="775" max="775" width="14.83203125" style="48" customWidth="1"/>
    <col min="776" max="776" width="11.5" style="48" customWidth="1"/>
    <col min="777" max="777" width="10.6640625" style="48"/>
    <col min="778" max="778" width="15" style="48" customWidth="1"/>
    <col min="779" max="779" width="10.5" style="48" customWidth="1"/>
    <col min="780" max="1025" width="10.6640625" style="48"/>
    <col min="1026" max="1026" width="11.6640625" style="48" customWidth="1"/>
    <col min="1027" max="1027" width="80" style="48" bestFit="1" customWidth="1"/>
    <col min="1028" max="1028" width="8.1640625" style="48" customWidth="1"/>
    <col min="1029" max="1029" width="13.5" style="48" customWidth="1"/>
    <col min="1030" max="1030" width="13.6640625" style="48" customWidth="1"/>
    <col min="1031" max="1031" width="14.83203125" style="48" customWidth="1"/>
    <col min="1032" max="1032" width="11.5" style="48" customWidth="1"/>
    <col min="1033" max="1033" width="10.6640625" style="48"/>
    <col min="1034" max="1034" width="15" style="48" customWidth="1"/>
    <col min="1035" max="1035" width="10.5" style="48" customWidth="1"/>
    <col min="1036" max="1281" width="10.6640625" style="48"/>
    <col min="1282" max="1282" width="11.6640625" style="48" customWidth="1"/>
    <col min="1283" max="1283" width="80" style="48" bestFit="1" customWidth="1"/>
    <col min="1284" max="1284" width="8.1640625" style="48" customWidth="1"/>
    <col min="1285" max="1285" width="13.5" style="48" customWidth="1"/>
    <col min="1286" max="1286" width="13.6640625" style="48" customWidth="1"/>
    <col min="1287" max="1287" width="14.83203125" style="48" customWidth="1"/>
    <col min="1288" max="1288" width="11.5" style="48" customWidth="1"/>
    <col min="1289" max="1289" width="10.6640625" style="48"/>
    <col min="1290" max="1290" width="15" style="48" customWidth="1"/>
    <col min="1291" max="1291" width="10.5" style="48" customWidth="1"/>
    <col min="1292" max="1537" width="10.6640625" style="48"/>
    <col min="1538" max="1538" width="11.6640625" style="48" customWidth="1"/>
    <col min="1539" max="1539" width="80" style="48" bestFit="1" customWidth="1"/>
    <col min="1540" max="1540" width="8.1640625" style="48" customWidth="1"/>
    <col min="1541" max="1541" width="13.5" style="48" customWidth="1"/>
    <col min="1542" max="1542" width="13.6640625" style="48" customWidth="1"/>
    <col min="1543" max="1543" width="14.83203125" style="48" customWidth="1"/>
    <col min="1544" max="1544" width="11.5" style="48" customWidth="1"/>
    <col min="1545" max="1545" width="10.6640625" style="48"/>
    <col min="1546" max="1546" width="15" style="48" customWidth="1"/>
    <col min="1547" max="1547" width="10.5" style="48" customWidth="1"/>
    <col min="1548" max="1793" width="10.6640625" style="48"/>
    <col min="1794" max="1794" width="11.6640625" style="48" customWidth="1"/>
    <col min="1795" max="1795" width="80" style="48" bestFit="1" customWidth="1"/>
    <col min="1796" max="1796" width="8.1640625" style="48" customWidth="1"/>
    <col min="1797" max="1797" width="13.5" style="48" customWidth="1"/>
    <col min="1798" max="1798" width="13.6640625" style="48" customWidth="1"/>
    <col min="1799" max="1799" width="14.83203125" style="48" customWidth="1"/>
    <col min="1800" max="1800" width="11.5" style="48" customWidth="1"/>
    <col min="1801" max="1801" width="10.6640625" style="48"/>
    <col min="1802" max="1802" width="15" style="48" customWidth="1"/>
    <col min="1803" max="1803" width="10.5" style="48" customWidth="1"/>
    <col min="1804" max="2049" width="10.6640625" style="48"/>
    <col min="2050" max="2050" width="11.6640625" style="48" customWidth="1"/>
    <col min="2051" max="2051" width="80" style="48" bestFit="1" customWidth="1"/>
    <col min="2052" max="2052" width="8.1640625" style="48" customWidth="1"/>
    <col min="2053" max="2053" width="13.5" style="48" customWidth="1"/>
    <col min="2054" max="2054" width="13.6640625" style="48" customWidth="1"/>
    <col min="2055" max="2055" width="14.83203125" style="48" customWidth="1"/>
    <col min="2056" max="2056" width="11.5" style="48" customWidth="1"/>
    <col min="2057" max="2057" width="10.6640625" style="48"/>
    <col min="2058" max="2058" width="15" style="48" customWidth="1"/>
    <col min="2059" max="2059" width="10.5" style="48" customWidth="1"/>
    <col min="2060" max="2305" width="10.6640625" style="48"/>
    <col min="2306" max="2306" width="11.6640625" style="48" customWidth="1"/>
    <col min="2307" max="2307" width="80" style="48" bestFit="1" customWidth="1"/>
    <col min="2308" max="2308" width="8.1640625" style="48" customWidth="1"/>
    <col min="2309" max="2309" width="13.5" style="48" customWidth="1"/>
    <col min="2310" max="2310" width="13.6640625" style="48" customWidth="1"/>
    <col min="2311" max="2311" width="14.83203125" style="48" customWidth="1"/>
    <col min="2312" max="2312" width="11.5" style="48" customWidth="1"/>
    <col min="2313" max="2313" width="10.6640625" style="48"/>
    <col min="2314" max="2314" width="15" style="48" customWidth="1"/>
    <col min="2315" max="2315" width="10.5" style="48" customWidth="1"/>
    <col min="2316" max="2561" width="10.6640625" style="48"/>
    <col min="2562" max="2562" width="11.6640625" style="48" customWidth="1"/>
    <col min="2563" max="2563" width="80" style="48" bestFit="1" customWidth="1"/>
    <col min="2564" max="2564" width="8.1640625" style="48" customWidth="1"/>
    <col min="2565" max="2565" width="13.5" style="48" customWidth="1"/>
    <col min="2566" max="2566" width="13.6640625" style="48" customWidth="1"/>
    <col min="2567" max="2567" width="14.83203125" style="48" customWidth="1"/>
    <col min="2568" max="2568" width="11.5" style="48" customWidth="1"/>
    <col min="2569" max="2569" width="10.6640625" style="48"/>
    <col min="2570" max="2570" width="15" style="48" customWidth="1"/>
    <col min="2571" max="2571" width="10.5" style="48" customWidth="1"/>
    <col min="2572" max="2817" width="10.6640625" style="48"/>
    <col min="2818" max="2818" width="11.6640625" style="48" customWidth="1"/>
    <col min="2819" max="2819" width="80" style="48" bestFit="1" customWidth="1"/>
    <col min="2820" max="2820" width="8.1640625" style="48" customWidth="1"/>
    <col min="2821" max="2821" width="13.5" style="48" customWidth="1"/>
    <col min="2822" max="2822" width="13.6640625" style="48" customWidth="1"/>
    <col min="2823" max="2823" width="14.83203125" style="48" customWidth="1"/>
    <col min="2824" max="2824" width="11.5" style="48" customWidth="1"/>
    <col min="2825" max="2825" width="10.6640625" style="48"/>
    <col min="2826" max="2826" width="15" style="48" customWidth="1"/>
    <col min="2827" max="2827" width="10.5" style="48" customWidth="1"/>
    <col min="2828" max="3073" width="10.6640625" style="48"/>
    <col min="3074" max="3074" width="11.6640625" style="48" customWidth="1"/>
    <col min="3075" max="3075" width="80" style="48" bestFit="1" customWidth="1"/>
    <col min="3076" max="3076" width="8.1640625" style="48" customWidth="1"/>
    <col min="3077" max="3077" width="13.5" style="48" customWidth="1"/>
    <col min="3078" max="3078" width="13.6640625" style="48" customWidth="1"/>
    <col min="3079" max="3079" width="14.83203125" style="48" customWidth="1"/>
    <col min="3080" max="3080" width="11.5" style="48" customWidth="1"/>
    <col min="3081" max="3081" width="10.6640625" style="48"/>
    <col min="3082" max="3082" width="15" style="48" customWidth="1"/>
    <col min="3083" max="3083" width="10.5" style="48" customWidth="1"/>
    <col min="3084" max="3329" width="10.6640625" style="48"/>
    <col min="3330" max="3330" width="11.6640625" style="48" customWidth="1"/>
    <col min="3331" max="3331" width="80" style="48" bestFit="1" customWidth="1"/>
    <col min="3332" max="3332" width="8.1640625" style="48" customWidth="1"/>
    <col min="3333" max="3333" width="13.5" style="48" customWidth="1"/>
    <col min="3334" max="3334" width="13.6640625" style="48" customWidth="1"/>
    <col min="3335" max="3335" width="14.83203125" style="48" customWidth="1"/>
    <col min="3336" max="3336" width="11.5" style="48" customWidth="1"/>
    <col min="3337" max="3337" width="10.6640625" style="48"/>
    <col min="3338" max="3338" width="15" style="48" customWidth="1"/>
    <col min="3339" max="3339" width="10.5" style="48" customWidth="1"/>
    <col min="3340" max="3585" width="10.6640625" style="48"/>
    <col min="3586" max="3586" width="11.6640625" style="48" customWidth="1"/>
    <col min="3587" max="3587" width="80" style="48" bestFit="1" customWidth="1"/>
    <col min="3588" max="3588" width="8.1640625" style="48" customWidth="1"/>
    <col min="3589" max="3589" width="13.5" style="48" customWidth="1"/>
    <col min="3590" max="3590" width="13.6640625" style="48" customWidth="1"/>
    <col min="3591" max="3591" width="14.83203125" style="48" customWidth="1"/>
    <col min="3592" max="3592" width="11.5" style="48" customWidth="1"/>
    <col min="3593" max="3593" width="10.6640625" style="48"/>
    <col min="3594" max="3594" width="15" style="48" customWidth="1"/>
    <col min="3595" max="3595" width="10.5" style="48" customWidth="1"/>
    <col min="3596" max="3841" width="10.6640625" style="48"/>
    <col min="3842" max="3842" width="11.6640625" style="48" customWidth="1"/>
    <col min="3843" max="3843" width="80" style="48" bestFit="1" customWidth="1"/>
    <col min="3844" max="3844" width="8.1640625" style="48" customWidth="1"/>
    <col min="3845" max="3845" width="13.5" style="48" customWidth="1"/>
    <col min="3846" max="3846" width="13.6640625" style="48" customWidth="1"/>
    <col min="3847" max="3847" width="14.83203125" style="48" customWidth="1"/>
    <col min="3848" max="3848" width="11.5" style="48" customWidth="1"/>
    <col min="3849" max="3849" width="10.6640625" style="48"/>
    <col min="3850" max="3850" width="15" style="48" customWidth="1"/>
    <col min="3851" max="3851" width="10.5" style="48" customWidth="1"/>
    <col min="3852" max="4097" width="10.6640625" style="48"/>
    <col min="4098" max="4098" width="11.6640625" style="48" customWidth="1"/>
    <col min="4099" max="4099" width="80" style="48" bestFit="1" customWidth="1"/>
    <col min="4100" max="4100" width="8.1640625" style="48" customWidth="1"/>
    <col min="4101" max="4101" width="13.5" style="48" customWidth="1"/>
    <col min="4102" max="4102" width="13.6640625" style="48" customWidth="1"/>
    <col min="4103" max="4103" width="14.83203125" style="48" customWidth="1"/>
    <col min="4104" max="4104" width="11.5" style="48" customWidth="1"/>
    <col min="4105" max="4105" width="10.6640625" style="48"/>
    <col min="4106" max="4106" width="15" style="48" customWidth="1"/>
    <col min="4107" max="4107" width="10.5" style="48" customWidth="1"/>
    <col min="4108" max="4353" width="10.6640625" style="48"/>
    <col min="4354" max="4354" width="11.6640625" style="48" customWidth="1"/>
    <col min="4355" max="4355" width="80" style="48" bestFit="1" customWidth="1"/>
    <col min="4356" max="4356" width="8.1640625" style="48" customWidth="1"/>
    <col min="4357" max="4357" width="13.5" style="48" customWidth="1"/>
    <col min="4358" max="4358" width="13.6640625" style="48" customWidth="1"/>
    <col min="4359" max="4359" width="14.83203125" style="48" customWidth="1"/>
    <col min="4360" max="4360" width="11.5" style="48" customWidth="1"/>
    <col min="4361" max="4361" width="10.6640625" style="48"/>
    <col min="4362" max="4362" width="15" style="48" customWidth="1"/>
    <col min="4363" max="4363" width="10.5" style="48" customWidth="1"/>
    <col min="4364" max="4609" width="10.6640625" style="48"/>
    <col min="4610" max="4610" width="11.6640625" style="48" customWidth="1"/>
    <col min="4611" max="4611" width="80" style="48" bestFit="1" customWidth="1"/>
    <col min="4612" max="4612" width="8.1640625" style="48" customWidth="1"/>
    <col min="4613" max="4613" width="13.5" style="48" customWidth="1"/>
    <col min="4614" max="4614" width="13.6640625" style="48" customWidth="1"/>
    <col min="4615" max="4615" width="14.83203125" style="48" customWidth="1"/>
    <col min="4616" max="4616" width="11.5" style="48" customWidth="1"/>
    <col min="4617" max="4617" width="10.6640625" style="48"/>
    <col min="4618" max="4618" width="15" style="48" customWidth="1"/>
    <col min="4619" max="4619" width="10.5" style="48" customWidth="1"/>
    <col min="4620" max="4865" width="10.6640625" style="48"/>
    <col min="4866" max="4866" width="11.6640625" style="48" customWidth="1"/>
    <col min="4867" max="4867" width="80" style="48" bestFit="1" customWidth="1"/>
    <col min="4868" max="4868" width="8.1640625" style="48" customWidth="1"/>
    <col min="4869" max="4869" width="13.5" style="48" customWidth="1"/>
    <col min="4870" max="4870" width="13.6640625" style="48" customWidth="1"/>
    <col min="4871" max="4871" width="14.83203125" style="48" customWidth="1"/>
    <col min="4872" max="4872" width="11.5" style="48" customWidth="1"/>
    <col min="4873" max="4873" width="10.6640625" style="48"/>
    <col min="4874" max="4874" width="15" style="48" customWidth="1"/>
    <col min="4875" max="4875" width="10.5" style="48" customWidth="1"/>
    <col min="4876" max="5121" width="10.6640625" style="48"/>
    <col min="5122" max="5122" width="11.6640625" style="48" customWidth="1"/>
    <col min="5123" max="5123" width="80" style="48" bestFit="1" customWidth="1"/>
    <col min="5124" max="5124" width="8.1640625" style="48" customWidth="1"/>
    <col min="5125" max="5125" width="13.5" style="48" customWidth="1"/>
    <col min="5126" max="5126" width="13.6640625" style="48" customWidth="1"/>
    <col min="5127" max="5127" width="14.83203125" style="48" customWidth="1"/>
    <col min="5128" max="5128" width="11.5" style="48" customWidth="1"/>
    <col min="5129" max="5129" width="10.6640625" style="48"/>
    <col min="5130" max="5130" width="15" style="48" customWidth="1"/>
    <col min="5131" max="5131" width="10.5" style="48" customWidth="1"/>
    <col min="5132" max="5377" width="10.6640625" style="48"/>
    <col min="5378" max="5378" width="11.6640625" style="48" customWidth="1"/>
    <col min="5379" max="5379" width="80" style="48" bestFit="1" customWidth="1"/>
    <col min="5380" max="5380" width="8.1640625" style="48" customWidth="1"/>
    <col min="5381" max="5381" width="13.5" style="48" customWidth="1"/>
    <col min="5382" max="5382" width="13.6640625" style="48" customWidth="1"/>
    <col min="5383" max="5383" width="14.83203125" style="48" customWidth="1"/>
    <col min="5384" max="5384" width="11.5" style="48" customWidth="1"/>
    <col min="5385" max="5385" width="10.6640625" style="48"/>
    <col min="5386" max="5386" width="15" style="48" customWidth="1"/>
    <col min="5387" max="5387" width="10.5" style="48" customWidth="1"/>
    <col min="5388" max="5633" width="10.6640625" style="48"/>
    <col min="5634" max="5634" width="11.6640625" style="48" customWidth="1"/>
    <col min="5635" max="5635" width="80" style="48" bestFit="1" customWidth="1"/>
    <col min="5636" max="5636" width="8.1640625" style="48" customWidth="1"/>
    <col min="5637" max="5637" width="13.5" style="48" customWidth="1"/>
    <col min="5638" max="5638" width="13.6640625" style="48" customWidth="1"/>
    <col min="5639" max="5639" width="14.83203125" style="48" customWidth="1"/>
    <col min="5640" max="5640" width="11.5" style="48" customWidth="1"/>
    <col min="5641" max="5641" width="10.6640625" style="48"/>
    <col min="5642" max="5642" width="15" style="48" customWidth="1"/>
    <col min="5643" max="5643" width="10.5" style="48" customWidth="1"/>
    <col min="5644" max="5889" width="10.6640625" style="48"/>
    <col min="5890" max="5890" width="11.6640625" style="48" customWidth="1"/>
    <col min="5891" max="5891" width="80" style="48" bestFit="1" customWidth="1"/>
    <col min="5892" max="5892" width="8.1640625" style="48" customWidth="1"/>
    <col min="5893" max="5893" width="13.5" style="48" customWidth="1"/>
    <col min="5894" max="5894" width="13.6640625" style="48" customWidth="1"/>
    <col min="5895" max="5895" width="14.83203125" style="48" customWidth="1"/>
    <col min="5896" max="5896" width="11.5" style="48" customWidth="1"/>
    <col min="5897" max="5897" width="10.6640625" style="48"/>
    <col min="5898" max="5898" width="15" style="48" customWidth="1"/>
    <col min="5899" max="5899" width="10.5" style="48" customWidth="1"/>
    <col min="5900" max="6145" width="10.6640625" style="48"/>
    <col min="6146" max="6146" width="11.6640625" style="48" customWidth="1"/>
    <col min="6147" max="6147" width="80" style="48" bestFit="1" customWidth="1"/>
    <col min="6148" max="6148" width="8.1640625" style="48" customWidth="1"/>
    <col min="6149" max="6149" width="13.5" style="48" customWidth="1"/>
    <col min="6150" max="6150" width="13.6640625" style="48" customWidth="1"/>
    <col min="6151" max="6151" width="14.83203125" style="48" customWidth="1"/>
    <col min="6152" max="6152" width="11.5" style="48" customWidth="1"/>
    <col min="6153" max="6153" width="10.6640625" style="48"/>
    <col min="6154" max="6154" width="15" style="48" customWidth="1"/>
    <col min="6155" max="6155" width="10.5" style="48" customWidth="1"/>
    <col min="6156" max="6401" width="10.6640625" style="48"/>
    <col min="6402" max="6402" width="11.6640625" style="48" customWidth="1"/>
    <col min="6403" max="6403" width="80" style="48" bestFit="1" customWidth="1"/>
    <col min="6404" max="6404" width="8.1640625" style="48" customWidth="1"/>
    <col min="6405" max="6405" width="13.5" style="48" customWidth="1"/>
    <col min="6406" max="6406" width="13.6640625" style="48" customWidth="1"/>
    <col min="6407" max="6407" width="14.83203125" style="48" customWidth="1"/>
    <col min="6408" max="6408" width="11.5" style="48" customWidth="1"/>
    <col min="6409" max="6409" width="10.6640625" style="48"/>
    <col min="6410" max="6410" width="15" style="48" customWidth="1"/>
    <col min="6411" max="6411" width="10.5" style="48" customWidth="1"/>
    <col min="6412" max="6657" width="10.6640625" style="48"/>
    <col min="6658" max="6658" width="11.6640625" style="48" customWidth="1"/>
    <col min="6659" max="6659" width="80" style="48" bestFit="1" customWidth="1"/>
    <col min="6660" max="6660" width="8.1640625" style="48" customWidth="1"/>
    <col min="6661" max="6661" width="13.5" style="48" customWidth="1"/>
    <col min="6662" max="6662" width="13.6640625" style="48" customWidth="1"/>
    <col min="6663" max="6663" width="14.83203125" style="48" customWidth="1"/>
    <col min="6664" max="6664" width="11.5" style="48" customWidth="1"/>
    <col min="6665" max="6665" width="10.6640625" style="48"/>
    <col min="6666" max="6666" width="15" style="48" customWidth="1"/>
    <col min="6667" max="6667" width="10.5" style="48" customWidth="1"/>
    <col min="6668" max="6913" width="10.6640625" style="48"/>
    <col min="6914" max="6914" width="11.6640625" style="48" customWidth="1"/>
    <col min="6915" max="6915" width="80" style="48" bestFit="1" customWidth="1"/>
    <col min="6916" max="6916" width="8.1640625" style="48" customWidth="1"/>
    <col min="6917" max="6917" width="13.5" style="48" customWidth="1"/>
    <col min="6918" max="6918" width="13.6640625" style="48" customWidth="1"/>
    <col min="6919" max="6919" width="14.83203125" style="48" customWidth="1"/>
    <col min="6920" max="6920" width="11.5" style="48" customWidth="1"/>
    <col min="6921" max="6921" width="10.6640625" style="48"/>
    <col min="6922" max="6922" width="15" style="48" customWidth="1"/>
    <col min="6923" max="6923" width="10.5" style="48" customWidth="1"/>
    <col min="6924" max="7169" width="10.6640625" style="48"/>
    <col min="7170" max="7170" width="11.6640625" style="48" customWidth="1"/>
    <col min="7171" max="7171" width="80" style="48" bestFit="1" customWidth="1"/>
    <col min="7172" max="7172" width="8.1640625" style="48" customWidth="1"/>
    <col min="7173" max="7173" width="13.5" style="48" customWidth="1"/>
    <col min="7174" max="7174" width="13.6640625" style="48" customWidth="1"/>
    <col min="7175" max="7175" width="14.83203125" style="48" customWidth="1"/>
    <col min="7176" max="7176" width="11.5" style="48" customWidth="1"/>
    <col min="7177" max="7177" width="10.6640625" style="48"/>
    <col min="7178" max="7178" width="15" style="48" customWidth="1"/>
    <col min="7179" max="7179" width="10.5" style="48" customWidth="1"/>
    <col min="7180" max="7425" width="10.6640625" style="48"/>
    <col min="7426" max="7426" width="11.6640625" style="48" customWidth="1"/>
    <col min="7427" max="7427" width="80" style="48" bestFit="1" customWidth="1"/>
    <col min="7428" max="7428" width="8.1640625" style="48" customWidth="1"/>
    <col min="7429" max="7429" width="13.5" style="48" customWidth="1"/>
    <col min="7430" max="7430" width="13.6640625" style="48" customWidth="1"/>
    <col min="7431" max="7431" width="14.83203125" style="48" customWidth="1"/>
    <col min="7432" max="7432" width="11.5" style="48" customWidth="1"/>
    <col min="7433" max="7433" width="10.6640625" style="48"/>
    <col min="7434" max="7434" width="15" style="48" customWidth="1"/>
    <col min="7435" max="7435" width="10.5" style="48" customWidth="1"/>
    <col min="7436" max="7681" width="10.6640625" style="48"/>
    <col min="7682" max="7682" width="11.6640625" style="48" customWidth="1"/>
    <col min="7683" max="7683" width="80" style="48" bestFit="1" customWidth="1"/>
    <col min="7684" max="7684" width="8.1640625" style="48" customWidth="1"/>
    <col min="7685" max="7685" width="13.5" style="48" customWidth="1"/>
    <col min="7686" max="7686" width="13.6640625" style="48" customWidth="1"/>
    <col min="7687" max="7687" width="14.83203125" style="48" customWidth="1"/>
    <col min="7688" max="7688" width="11.5" style="48" customWidth="1"/>
    <col min="7689" max="7689" width="10.6640625" style="48"/>
    <col min="7690" max="7690" width="15" style="48" customWidth="1"/>
    <col min="7691" max="7691" width="10.5" style="48" customWidth="1"/>
    <col min="7692" max="7937" width="10.6640625" style="48"/>
    <col min="7938" max="7938" width="11.6640625" style="48" customWidth="1"/>
    <col min="7939" max="7939" width="80" style="48" bestFit="1" customWidth="1"/>
    <col min="7940" max="7940" width="8.1640625" style="48" customWidth="1"/>
    <col min="7941" max="7941" width="13.5" style="48" customWidth="1"/>
    <col min="7942" max="7942" width="13.6640625" style="48" customWidth="1"/>
    <col min="7943" max="7943" width="14.83203125" style="48" customWidth="1"/>
    <col min="7944" max="7944" width="11.5" style="48" customWidth="1"/>
    <col min="7945" max="7945" width="10.6640625" style="48"/>
    <col min="7946" max="7946" width="15" style="48" customWidth="1"/>
    <col min="7947" max="7947" width="10.5" style="48" customWidth="1"/>
    <col min="7948" max="8193" width="10.6640625" style="48"/>
    <col min="8194" max="8194" width="11.6640625" style="48" customWidth="1"/>
    <col min="8195" max="8195" width="80" style="48" bestFit="1" customWidth="1"/>
    <col min="8196" max="8196" width="8.1640625" style="48" customWidth="1"/>
    <col min="8197" max="8197" width="13.5" style="48" customWidth="1"/>
    <col min="8198" max="8198" width="13.6640625" style="48" customWidth="1"/>
    <col min="8199" max="8199" width="14.83203125" style="48" customWidth="1"/>
    <col min="8200" max="8200" width="11.5" style="48" customWidth="1"/>
    <col min="8201" max="8201" width="10.6640625" style="48"/>
    <col min="8202" max="8202" width="15" style="48" customWidth="1"/>
    <col min="8203" max="8203" width="10.5" style="48" customWidth="1"/>
    <col min="8204" max="8449" width="10.6640625" style="48"/>
    <col min="8450" max="8450" width="11.6640625" style="48" customWidth="1"/>
    <col min="8451" max="8451" width="80" style="48" bestFit="1" customWidth="1"/>
    <col min="8452" max="8452" width="8.1640625" style="48" customWidth="1"/>
    <col min="8453" max="8453" width="13.5" style="48" customWidth="1"/>
    <col min="8454" max="8454" width="13.6640625" style="48" customWidth="1"/>
    <col min="8455" max="8455" width="14.83203125" style="48" customWidth="1"/>
    <col min="8456" max="8456" width="11.5" style="48" customWidth="1"/>
    <col min="8457" max="8457" width="10.6640625" style="48"/>
    <col min="8458" max="8458" width="15" style="48" customWidth="1"/>
    <col min="8459" max="8459" width="10.5" style="48" customWidth="1"/>
    <col min="8460" max="8705" width="10.6640625" style="48"/>
    <col min="8706" max="8706" width="11.6640625" style="48" customWidth="1"/>
    <col min="8707" max="8707" width="80" style="48" bestFit="1" customWidth="1"/>
    <col min="8708" max="8708" width="8.1640625" style="48" customWidth="1"/>
    <col min="8709" max="8709" width="13.5" style="48" customWidth="1"/>
    <col min="8710" max="8710" width="13.6640625" style="48" customWidth="1"/>
    <col min="8711" max="8711" width="14.83203125" style="48" customWidth="1"/>
    <col min="8712" max="8712" width="11.5" style="48" customWidth="1"/>
    <col min="8713" max="8713" width="10.6640625" style="48"/>
    <col min="8714" max="8714" width="15" style="48" customWidth="1"/>
    <col min="8715" max="8715" width="10.5" style="48" customWidth="1"/>
    <col min="8716" max="8961" width="10.6640625" style="48"/>
    <col min="8962" max="8962" width="11.6640625" style="48" customWidth="1"/>
    <col min="8963" max="8963" width="80" style="48" bestFit="1" customWidth="1"/>
    <col min="8964" max="8964" width="8.1640625" style="48" customWidth="1"/>
    <col min="8965" max="8965" width="13.5" style="48" customWidth="1"/>
    <col min="8966" max="8966" width="13.6640625" style="48" customWidth="1"/>
    <col min="8967" max="8967" width="14.83203125" style="48" customWidth="1"/>
    <col min="8968" max="8968" width="11.5" style="48" customWidth="1"/>
    <col min="8969" max="8969" width="10.6640625" style="48"/>
    <col min="8970" max="8970" width="15" style="48" customWidth="1"/>
    <col min="8971" max="8971" width="10.5" style="48" customWidth="1"/>
    <col min="8972" max="9217" width="10.6640625" style="48"/>
    <col min="9218" max="9218" width="11.6640625" style="48" customWidth="1"/>
    <col min="9219" max="9219" width="80" style="48" bestFit="1" customWidth="1"/>
    <col min="9220" max="9220" width="8.1640625" style="48" customWidth="1"/>
    <col min="9221" max="9221" width="13.5" style="48" customWidth="1"/>
    <col min="9222" max="9222" width="13.6640625" style="48" customWidth="1"/>
    <col min="9223" max="9223" width="14.83203125" style="48" customWidth="1"/>
    <col min="9224" max="9224" width="11.5" style="48" customWidth="1"/>
    <col min="9225" max="9225" width="10.6640625" style="48"/>
    <col min="9226" max="9226" width="15" style="48" customWidth="1"/>
    <col min="9227" max="9227" width="10.5" style="48" customWidth="1"/>
    <col min="9228" max="9473" width="10.6640625" style="48"/>
    <col min="9474" max="9474" width="11.6640625" style="48" customWidth="1"/>
    <col min="9475" max="9475" width="80" style="48" bestFit="1" customWidth="1"/>
    <col min="9476" max="9476" width="8.1640625" style="48" customWidth="1"/>
    <col min="9477" max="9477" width="13.5" style="48" customWidth="1"/>
    <col min="9478" max="9478" width="13.6640625" style="48" customWidth="1"/>
    <col min="9479" max="9479" width="14.83203125" style="48" customWidth="1"/>
    <col min="9480" max="9480" width="11.5" style="48" customWidth="1"/>
    <col min="9481" max="9481" width="10.6640625" style="48"/>
    <col min="9482" max="9482" width="15" style="48" customWidth="1"/>
    <col min="9483" max="9483" width="10.5" style="48" customWidth="1"/>
    <col min="9484" max="9729" width="10.6640625" style="48"/>
    <col min="9730" max="9730" width="11.6640625" style="48" customWidth="1"/>
    <col min="9731" max="9731" width="80" style="48" bestFit="1" customWidth="1"/>
    <col min="9732" max="9732" width="8.1640625" style="48" customWidth="1"/>
    <col min="9733" max="9733" width="13.5" style="48" customWidth="1"/>
    <col min="9734" max="9734" width="13.6640625" style="48" customWidth="1"/>
    <col min="9735" max="9735" width="14.83203125" style="48" customWidth="1"/>
    <col min="9736" max="9736" width="11.5" style="48" customWidth="1"/>
    <col min="9737" max="9737" width="10.6640625" style="48"/>
    <col min="9738" max="9738" width="15" style="48" customWidth="1"/>
    <col min="9739" max="9739" width="10.5" style="48" customWidth="1"/>
    <col min="9740" max="9985" width="10.6640625" style="48"/>
    <col min="9986" max="9986" width="11.6640625" style="48" customWidth="1"/>
    <col min="9987" max="9987" width="80" style="48" bestFit="1" customWidth="1"/>
    <col min="9988" max="9988" width="8.1640625" style="48" customWidth="1"/>
    <col min="9989" max="9989" width="13.5" style="48" customWidth="1"/>
    <col min="9990" max="9990" width="13.6640625" style="48" customWidth="1"/>
    <col min="9991" max="9991" width="14.83203125" style="48" customWidth="1"/>
    <col min="9992" max="9992" width="11.5" style="48" customWidth="1"/>
    <col min="9993" max="9993" width="10.6640625" style="48"/>
    <col min="9994" max="9994" width="15" style="48" customWidth="1"/>
    <col min="9995" max="9995" width="10.5" style="48" customWidth="1"/>
    <col min="9996" max="10241" width="10.6640625" style="48"/>
    <col min="10242" max="10242" width="11.6640625" style="48" customWidth="1"/>
    <col min="10243" max="10243" width="80" style="48" bestFit="1" customWidth="1"/>
    <col min="10244" max="10244" width="8.1640625" style="48" customWidth="1"/>
    <col min="10245" max="10245" width="13.5" style="48" customWidth="1"/>
    <col min="10246" max="10246" width="13.6640625" style="48" customWidth="1"/>
    <col min="10247" max="10247" width="14.83203125" style="48" customWidth="1"/>
    <col min="10248" max="10248" width="11.5" style="48" customWidth="1"/>
    <col min="10249" max="10249" width="10.6640625" style="48"/>
    <col min="10250" max="10250" width="15" style="48" customWidth="1"/>
    <col min="10251" max="10251" width="10.5" style="48" customWidth="1"/>
    <col min="10252" max="10497" width="10.6640625" style="48"/>
    <col min="10498" max="10498" width="11.6640625" style="48" customWidth="1"/>
    <col min="10499" max="10499" width="80" style="48" bestFit="1" customWidth="1"/>
    <col min="10500" max="10500" width="8.1640625" style="48" customWidth="1"/>
    <col min="10501" max="10501" width="13.5" style="48" customWidth="1"/>
    <col min="10502" max="10502" width="13.6640625" style="48" customWidth="1"/>
    <col min="10503" max="10503" width="14.83203125" style="48" customWidth="1"/>
    <col min="10504" max="10504" width="11.5" style="48" customWidth="1"/>
    <col min="10505" max="10505" width="10.6640625" style="48"/>
    <col min="10506" max="10506" width="15" style="48" customWidth="1"/>
    <col min="10507" max="10507" width="10.5" style="48" customWidth="1"/>
    <col min="10508" max="10753" width="10.6640625" style="48"/>
    <col min="10754" max="10754" width="11.6640625" style="48" customWidth="1"/>
    <col min="10755" max="10755" width="80" style="48" bestFit="1" customWidth="1"/>
    <col min="10756" max="10756" width="8.1640625" style="48" customWidth="1"/>
    <col min="10757" max="10757" width="13.5" style="48" customWidth="1"/>
    <col min="10758" max="10758" width="13.6640625" style="48" customWidth="1"/>
    <col min="10759" max="10759" width="14.83203125" style="48" customWidth="1"/>
    <col min="10760" max="10760" width="11.5" style="48" customWidth="1"/>
    <col min="10761" max="10761" width="10.6640625" style="48"/>
    <col min="10762" max="10762" width="15" style="48" customWidth="1"/>
    <col min="10763" max="10763" width="10.5" style="48" customWidth="1"/>
    <col min="10764" max="11009" width="10.6640625" style="48"/>
    <col min="11010" max="11010" width="11.6640625" style="48" customWidth="1"/>
    <col min="11011" max="11011" width="80" style="48" bestFit="1" customWidth="1"/>
    <col min="11012" max="11012" width="8.1640625" style="48" customWidth="1"/>
    <col min="11013" max="11013" width="13.5" style="48" customWidth="1"/>
    <col min="11014" max="11014" width="13.6640625" style="48" customWidth="1"/>
    <col min="11015" max="11015" width="14.83203125" style="48" customWidth="1"/>
    <col min="11016" max="11016" width="11.5" style="48" customWidth="1"/>
    <col min="11017" max="11017" width="10.6640625" style="48"/>
    <col min="11018" max="11018" width="15" style="48" customWidth="1"/>
    <col min="11019" max="11019" width="10.5" style="48" customWidth="1"/>
    <col min="11020" max="11265" width="10.6640625" style="48"/>
    <col min="11266" max="11266" width="11.6640625" style="48" customWidth="1"/>
    <col min="11267" max="11267" width="80" style="48" bestFit="1" customWidth="1"/>
    <col min="11268" max="11268" width="8.1640625" style="48" customWidth="1"/>
    <col min="11269" max="11269" width="13.5" style="48" customWidth="1"/>
    <col min="11270" max="11270" width="13.6640625" style="48" customWidth="1"/>
    <col min="11271" max="11271" width="14.83203125" style="48" customWidth="1"/>
    <col min="11272" max="11272" width="11.5" style="48" customWidth="1"/>
    <col min="11273" max="11273" width="10.6640625" style="48"/>
    <col min="11274" max="11274" width="15" style="48" customWidth="1"/>
    <col min="11275" max="11275" width="10.5" style="48" customWidth="1"/>
    <col min="11276" max="11521" width="10.6640625" style="48"/>
    <col min="11522" max="11522" width="11.6640625" style="48" customWidth="1"/>
    <col min="11523" max="11523" width="80" style="48" bestFit="1" customWidth="1"/>
    <col min="11524" max="11524" width="8.1640625" style="48" customWidth="1"/>
    <col min="11525" max="11525" width="13.5" style="48" customWidth="1"/>
    <col min="11526" max="11526" width="13.6640625" style="48" customWidth="1"/>
    <col min="11527" max="11527" width="14.83203125" style="48" customWidth="1"/>
    <col min="11528" max="11528" width="11.5" style="48" customWidth="1"/>
    <col min="11529" max="11529" width="10.6640625" style="48"/>
    <col min="11530" max="11530" width="15" style="48" customWidth="1"/>
    <col min="11531" max="11531" width="10.5" style="48" customWidth="1"/>
    <col min="11532" max="11777" width="10.6640625" style="48"/>
    <col min="11778" max="11778" width="11.6640625" style="48" customWidth="1"/>
    <col min="11779" max="11779" width="80" style="48" bestFit="1" customWidth="1"/>
    <col min="11780" max="11780" width="8.1640625" style="48" customWidth="1"/>
    <col min="11781" max="11781" width="13.5" style="48" customWidth="1"/>
    <col min="11782" max="11782" width="13.6640625" style="48" customWidth="1"/>
    <col min="11783" max="11783" width="14.83203125" style="48" customWidth="1"/>
    <col min="11784" max="11784" width="11.5" style="48" customWidth="1"/>
    <col min="11785" max="11785" width="10.6640625" style="48"/>
    <col min="11786" max="11786" width="15" style="48" customWidth="1"/>
    <col min="11787" max="11787" width="10.5" style="48" customWidth="1"/>
    <col min="11788" max="12033" width="10.6640625" style="48"/>
    <col min="12034" max="12034" width="11.6640625" style="48" customWidth="1"/>
    <col min="12035" max="12035" width="80" style="48" bestFit="1" customWidth="1"/>
    <col min="12036" max="12036" width="8.1640625" style="48" customWidth="1"/>
    <col min="12037" max="12037" width="13.5" style="48" customWidth="1"/>
    <col min="12038" max="12038" width="13.6640625" style="48" customWidth="1"/>
    <col min="12039" max="12039" width="14.83203125" style="48" customWidth="1"/>
    <col min="12040" max="12040" width="11.5" style="48" customWidth="1"/>
    <col min="12041" max="12041" width="10.6640625" style="48"/>
    <col min="12042" max="12042" width="15" style="48" customWidth="1"/>
    <col min="12043" max="12043" width="10.5" style="48" customWidth="1"/>
    <col min="12044" max="12289" width="10.6640625" style="48"/>
    <col min="12290" max="12290" width="11.6640625" style="48" customWidth="1"/>
    <col min="12291" max="12291" width="80" style="48" bestFit="1" customWidth="1"/>
    <col min="12292" max="12292" width="8.1640625" style="48" customWidth="1"/>
    <col min="12293" max="12293" width="13.5" style="48" customWidth="1"/>
    <col min="12294" max="12294" width="13.6640625" style="48" customWidth="1"/>
    <col min="12295" max="12295" width="14.83203125" style="48" customWidth="1"/>
    <col min="12296" max="12296" width="11.5" style="48" customWidth="1"/>
    <col min="12297" max="12297" width="10.6640625" style="48"/>
    <col min="12298" max="12298" width="15" style="48" customWidth="1"/>
    <col min="12299" max="12299" width="10.5" style="48" customWidth="1"/>
    <col min="12300" max="12545" width="10.6640625" style="48"/>
    <col min="12546" max="12546" width="11.6640625" style="48" customWidth="1"/>
    <col min="12547" max="12547" width="80" style="48" bestFit="1" customWidth="1"/>
    <col min="12548" max="12548" width="8.1640625" style="48" customWidth="1"/>
    <col min="12549" max="12549" width="13.5" style="48" customWidth="1"/>
    <col min="12550" max="12550" width="13.6640625" style="48" customWidth="1"/>
    <col min="12551" max="12551" width="14.83203125" style="48" customWidth="1"/>
    <col min="12552" max="12552" width="11.5" style="48" customWidth="1"/>
    <col min="12553" max="12553" width="10.6640625" style="48"/>
    <col min="12554" max="12554" width="15" style="48" customWidth="1"/>
    <col min="12555" max="12555" width="10.5" style="48" customWidth="1"/>
    <col min="12556" max="12801" width="10.6640625" style="48"/>
    <col min="12802" max="12802" width="11.6640625" style="48" customWidth="1"/>
    <col min="12803" max="12803" width="80" style="48" bestFit="1" customWidth="1"/>
    <col min="12804" max="12804" width="8.1640625" style="48" customWidth="1"/>
    <col min="12805" max="12805" width="13.5" style="48" customWidth="1"/>
    <col min="12806" max="12806" width="13.6640625" style="48" customWidth="1"/>
    <col min="12807" max="12807" width="14.83203125" style="48" customWidth="1"/>
    <col min="12808" max="12808" width="11.5" style="48" customWidth="1"/>
    <col min="12809" max="12809" width="10.6640625" style="48"/>
    <col min="12810" max="12810" width="15" style="48" customWidth="1"/>
    <col min="12811" max="12811" width="10.5" style="48" customWidth="1"/>
    <col min="12812" max="13057" width="10.6640625" style="48"/>
    <col min="13058" max="13058" width="11.6640625" style="48" customWidth="1"/>
    <col min="13059" max="13059" width="80" style="48" bestFit="1" customWidth="1"/>
    <col min="13060" max="13060" width="8.1640625" style="48" customWidth="1"/>
    <col min="13061" max="13061" width="13.5" style="48" customWidth="1"/>
    <col min="13062" max="13062" width="13.6640625" style="48" customWidth="1"/>
    <col min="13063" max="13063" width="14.83203125" style="48" customWidth="1"/>
    <col min="13064" max="13064" width="11.5" style="48" customWidth="1"/>
    <col min="13065" max="13065" width="10.6640625" style="48"/>
    <col min="13066" max="13066" width="15" style="48" customWidth="1"/>
    <col min="13067" max="13067" width="10.5" style="48" customWidth="1"/>
    <col min="13068" max="13313" width="10.6640625" style="48"/>
    <col min="13314" max="13314" width="11.6640625" style="48" customWidth="1"/>
    <col min="13315" max="13315" width="80" style="48" bestFit="1" customWidth="1"/>
    <col min="13316" max="13316" width="8.1640625" style="48" customWidth="1"/>
    <col min="13317" max="13317" width="13.5" style="48" customWidth="1"/>
    <col min="13318" max="13318" width="13.6640625" style="48" customWidth="1"/>
    <col min="13319" max="13319" width="14.83203125" style="48" customWidth="1"/>
    <col min="13320" max="13320" width="11.5" style="48" customWidth="1"/>
    <col min="13321" max="13321" width="10.6640625" style="48"/>
    <col min="13322" max="13322" width="15" style="48" customWidth="1"/>
    <col min="13323" max="13323" width="10.5" style="48" customWidth="1"/>
    <col min="13324" max="13569" width="10.6640625" style="48"/>
    <col min="13570" max="13570" width="11.6640625" style="48" customWidth="1"/>
    <col min="13571" max="13571" width="80" style="48" bestFit="1" customWidth="1"/>
    <col min="13572" max="13572" width="8.1640625" style="48" customWidth="1"/>
    <col min="13573" max="13573" width="13.5" style="48" customWidth="1"/>
    <col min="13574" max="13574" width="13.6640625" style="48" customWidth="1"/>
    <col min="13575" max="13575" width="14.83203125" style="48" customWidth="1"/>
    <col min="13576" max="13576" width="11.5" style="48" customWidth="1"/>
    <col min="13577" max="13577" width="10.6640625" style="48"/>
    <col min="13578" max="13578" width="15" style="48" customWidth="1"/>
    <col min="13579" max="13579" width="10.5" style="48" customWidth="1"/>
    <col min="13580" max="13825" width="10.6640625" style="48"/>
    <col min="13826" max="13826" width="11.6640625" style="48" customWidth="1"/>
    <col min="13827" max="13827" width="80" style="48" bestFit="1" customWidth="1"/>
    <col min="13828" max="13828" width="8.1640625" style="48" customWidth="1"/>
    <col min="13829" max="13829" width="13.5" style="48" customWidth="1"/>
    <col min="13830" max="13830" width="13.6640625" style="48" customWidth="1"/>
    <col min="13831" max="13831" width="14.83203125" style="48" customWidth="1"/>
    <col min="13832" max="13832" width="11.5" style="48" customWidth="1"/>
    <col min="13833" max="13833" width="10.6640625" style="48"/>
    <col min="13834" max="13834" width="15" style="48" customWidth="1"/>
    <col min="13835" max="13835" width="10.5" style="48" customWidth="1"/>
    <col min="13836" max="14081" width="10.6640625" style="48"/>
    <col min="14082" max="14082" width="11.6640625" style="48" customWidth="1"/>
    <col min="14083" max="14083" width="80" style="48" bestFit="1" customWidth="1"/>
    <col min="14084" max="14084" width="8.1640625" style="48" customWidth="1"/>
    <col min="14085" max="14085" width="13.5" style="48" customWidth="1"/>
    <col min="14086" max="14086" width="13.6640625" style="48" customWidth="1"/>
    <col min="14087" max="14087" width="14.83203125" style="48" customWidth="1"/>
    <col min="14088" max="14088" width="11.5" style="48" customWidth="1"/>
    <col min="14089" max="14089" width="10.6640625" style="48"/>
    <col min="14090" max="14090" width="15" style="48" customWidth="1"/>
    <col min="14091" max="14091" width="10.5" style="48" customWidth="1"/>
    <col min="14092" max="14337" width="10.6640625" style="48"/>
    <col min="14338" max="14338" width="11.6640625" style="48" customWidth="1"/>
    <col min="14339" max="14339" width="80" style="48" bestFit="1" customWidth="1"/>
    <col min="14340" max="14340" width="8.1640625" style="48" customWidth="1"/>
    <col min="14341" max="14341" width="13.5" style="48" customWidth="1"/>
    <col min="14342" max="14342" width="13.6640625" style="48" customWidth="1"/>
    <col min="14343" max="14343" width="14.83203125" style="48" customWidth="1"/>
    <col min="14344" max="14344" width="11.5" style="48" customWidth="1"/>
    <col min="14345" max="14345" width="10.6640625" style="48"/>
    <col min="14346" max="14346" width="15" style="48" customWidth="1"/>
    <col min="14347" max="14347" width="10.5" style="48" customWidth="1"/>
    <col min="14348" max="14593" width="10.6640625" style="48"/>
    <col min="14594" max="14594" width="11.6640625" style="48" customWidth="1"/>
    <col min="14595" max="14595" width="80" style="48" bestFit="1" customWidth="1"/>
    <col min="14596" max="14596" width="8.1640625" style="48" customWidth="1"/>
    <col min="14597" max="14597" width="13.5" style="48" customWidth="1"/>
    <col min="14598" max="14598" width="13.6640625" style="48" customWidth="1"/>
    <col min="14599" max="14599" width="14.83203125" style="48" customWidth="1"/>
    <col min="14600" max="14600" width="11.5" style="48" customWidth="1"/>
    <col min="14601" max="14601" width="10.6640625" style="48"/>
    <col min="14602" max="14602" width="15" style="48" customWidth="1"/>
    <col min="14603" max="14603" width="10.5" style="48" customWidth="1"/>
    <col min="14604" max="14849" width="10.6640625" style="48"/>
    <col min="14850" max="14850" width="11.6640625" style="48" customWidth="1"/>
    <col min="14851" max="14851" width="80" style="48" bestFit="1" customWidth="1"/>
    <col min="14852" max="14852" width="8.1640625" style="48" customWidth="1"/>
    <col min="14853" max="14853" width="13.5" style="48" customWidth="1"/>
    <col min="14854" max="14854" width="13.6640625" style="48" customWidth="1"/>
    <col min="14855" max="14855" width="14.83203125" style="48" customWidth="1"/>
    <col min="14856" max="14856" width="11.5" style="48" customWidth="1"/>
    <col min="14857" max="14857" width="10.6640625" style="48"/>
    <col min="14858" max="14858" width="15" style="48" customWidth="1"/>
    <col min="14859" max="14859" width="10.5" style="48" customWidth="1"/>
    <col min="14860" max="15105" width="10.6640625" style="48"/>
    <col min="15106" max="15106" width="11.6640625" style="48" customWidth="1"/>
    <col min="15107" max="15107" width="80" style="48" bestFit="1" customWidth="1"/>
    <col min="15108" max="15108" width="8.1640625" style="48" customWidth="1"/>
    <col min="15109" max="15109" width="13.5" style="48" customWidth="1"/>
    <col min="15110" max="15110" width="13.6640625" style="48" customWidth="1"/>
    <col min="15111" max="15111" width="14.83203125" style="48" customWidth="1"/>
    <col min="15112" max="15112" width="11.5" style="48" customWidth="1"/>
    <col min="15113" max="15113" width="10.6640625" style="48"/>
    <col min="15114" max="15114" width="15" style="48" customWidth="1"/>
    <col min="15115" max="15115" width="10.5" style="48" customWidth="1"/>
    <col min="15116" max="15361" width="10.6640625" style="48"/>
    <col min="15362" max="15362" width="11.6640625" style="48" customWidth="1"/>
    <col min="15363" max="15363" width="80" style="48" bestFit="1" customWidth="1"/>
    <col min="15364" max="15364" width="8.1640625" style="48" customWidth="1"/>
    <col min="15365" max="15365" width="13.5" style="48" customWidth="1"/>
    <col min="15366" max="15366" width="13.6640625" style="48" customWidth="1"/>
    <col min="15367" max="15367" width="14.83203125" style="48" customWidth="1"/>
    <col min="15368" max="15368" width="11.5" style="48" customWidth="1"/>
    <col min="15369" max="15369" width="10.6640625" style="48"/>
    <col min="15370" max="15370" width="15" style="48" customWidth="1"/>
    <col min="15371" max="15371" width="10.5" style="48" customWidth="1"/>
    <col min="15372" max="15617" width="10.6640625" style="48"/>
    <col min="15618" max="15618" width="11.6640625" style="48" customWidth="1"/>
    <col min="15619" max="15619" width="80" style="48" bestFit="1" customWidth="1"/>
    <col min="15620" max="15620" width="8.1640625" style="48" customWidth="1"/>
    <col min="15621" max="15621" width="13.5" style="48" customWidth="1"/>
    <col min="15622" max="15622" width="13.6640625" style="48" customWidth="1"/>
    <col min="15623" max="15623" width="14.83203125" style="48" customWidth="1"/>
    <col min="15624" max="15624" width="11.5" style="48" customWidth="1"/>
    <col min="15625" max="15625" width="10.6640625" style="48"/>
    <col min="15626" max="15626" width="15" style="48" customWidth="1"/>
    <col min="15627" max="15627" width="10.5" style="48" customWidth="1"/>
    <col min="15628" max="15873" width="10.6640625" style="48"/>
    <col min="15874" max="15874" width="11.6640625" style="48" customWidth="1"/>
    <col min="15875" max="15875" width="80" style="48" bestFit="1" customWidth="1"/>
    <col min="15876" max="15876" width="8.1640625" style="48" customWidth="1"/>
    <col min="15877" max="15877" width="13.5" style="48" customWidth="1"/>
    <col min="15878" max="15878" width="13.6640625" style="48" customWidth="1"/>
    <col min="15879" max="15879" width="14.83203125" style="48" customWidth="1"/>
    <col min="15880" max="15880" width="11.5" style="48" customWidth="1"/>
    <col min="15881" max="15881" width="10.6640625" style="48"/>
    <col min="15882" max="15882" width="15" style="48" customWidth="1"/>
    <col min="15883" max="15883" width="10.5" style="48" customWidth="1"/>
    <col min="15884" max="16129" width="10.6640625" style="48"/>
    <col min="16130" max="16130" width="11.6640625" style="48" customWidth="1"/>
    <col min="16131" max="16131" width="80" style="48" bestFit="1" customWidth="1"/>
    <col min="16132" max="16132" width="8.1640625" style="48" customWidth="1"/>
    <col min="16133" max="16133" width="13.5" style="48" customWidth="1"/>
    <col min="16134" max="16134" width="13.6640625" style="48" customWidth="1"/>
    <col min="16135" max="16135" width="14.83203125" style="48" customWidth="1"/>
    <col min="16136" max="16136" width="11.5" style="48" customWidth="1"/>
    <col min="16137" max="16137" width="10.6640625" style="48"/>
    <col min="16138" max="16138" width="15" style="48" customWidth="1"/>
    <col min="16139" max="16139" width="10.5" style="48" customWidth="1"/>
    <col min="16140" max="16384" width="10.6640625" style="48"/>
  </cols>
  <sheetData>
    <row r="1" spans="2:11" ht="18.95" customHeight="1" x14ac:dyDescent="0.2">
      <c r="B1" s="149" t="s">
        <v>565</v>
      </c>
      <c r="C1" s="149"/>
      <c r="D1" s="149"/>
      <c r="E1" s="149"/>
      <c r="F1" s="149"/>
      <c r="G1" s="149"/>
      <c r="H1" s="149" t="s">
        <v>583</v>
      </c>
      <c r="I1" s="149"/>
      <c r="J1" s="149"/>
      <c r="K1" s="149"/>
    </row>
    <row r="2" spans="2:11" ht="18.95" customHeight="1" x14ac:dyDescent="0.2">
      <c r="B2" s="128" t="s">
        <v>517</v>
      </c>
      <c r="C2" s="150"/>
      <c r="D2" s="150"/>
      <c r="E2" s="150"/>
      <c r="F2" s="150"/>
      <c r="G2" s="150"/>
      <c r="H2" s="128" t="s">
        <v>584</v>
      </c>
      <c r="I2" s="128"/>
      <c r="J2" s="151" t="s">
        <v>567</v>
      </c>
      <c r="K2" s="151"/>
    </row>
    <row r="3" spans="2:11" ht="18.95" customHeight="1" x14ac:dyDescent="0.2">
      <c r="B3" s="152" t="s">
        <v>562</v>
      </c>
      <c r="C3" s="153"/>
      <c r="D3" s="153"/>
      <c r="E3" s="153"/>
      <c r="F3" s="153"/>
      <c r="G3" s="153"/>
      <c r="H3" s="149" t="s">
        <v>585</v>
      </c>
      <c r="I3" s="149"/>
      <c r="J3" s="149"/>
      <c r="K3" s="149"/>
    </row>
    <row r="4" spans="2:11" x14ac:dyDescent="0.2">
      <c r="B4" s="49" t="s">
        <v>167</v>
      </c>
      <c r="C4" s="50"/>
      <c r="D4" s="50"/>
      <c r="E4" s="50"/>
      <c r="F4" s="50"/>
      <c r="G4" s="50"/>
      <c r="H4" s="50"/>
      <c r="I4" s="50"/>
      <c r="J4" s="50"/>
      <c r="K4" s="50"/>
    </row>
    <row r="7" spans="2:11" ht="35.25" customHeight="1" x14ac:dyDescent="0.2">
      <c r="B7" s="52" t="s">
        <v>169</v>
      </c>
      <c r="C7" s="52" t="s">
        <v>60</v>
      </c>
      <c r="D7" s="105" t="s">
        <v>101</v>
      </c>
      <c r="E7" s="105" t="s">
        <v>518</v>
      </c>
      <c r="F7" s="105" t="s">
        <v>519</v>
      </c>
      <c r="G7" s="105" t="s">
        <v>102</v>
      </c>
      <c r="H7" s="105" t="s">
        <v>520</v>
      </c>
      <c r="I7" s="105" t="s">
        <v>521</v>
      </c>
      <c r="J7" s="105" t="s">
        <v>522</v>
      </c>
      <c r="K7" s="105" t="s">
        <v>523</v>
      </c>
    </row>
    <row r="8" spans="2:11" s="51" customFormat="1" x14ac:dyDescent="0.2">
      <c r="B8" s="187">
        <v>7000</v>
      </c>
      <c r="C8" s="188" t="s">
        <v>524</v>
      </c>
      <c r="D8" s="188"/>
      <c r="E8" s="188"/>
      <c r="F8" s="188"/>
      <c r="G8" s="188"/>
      <c r="H8" s="188"/>
      <c r="I8" s="188"/>
      <c r="J8" s="188"/>
      <c r="K8" s="188"/>
    </row>
    <row r="9" spans="2:11" x14ac:dyDescent="0.2">
      <c r="B9" s="185">
        <v>7110</v>
      </c>
      <c r="C9" s="185" t="s">
        <v>520</v>
      </c>
      <c r="D9" s="186">
        <v>0</v>
      </c>
      <c r="E9" s="186">
        <v>0</v>
      </c>
      <c r="F9" s="186">
        <v>0</v>
      </c>
      <c r="G9" s="186">
        <f t="shared" ref="G9:G38" si="0">D9+E9+F9</f>
        <v>0</v>
      </c>
      <c r="H9" s="185"/>
      <c r="I9" s="185"/>
      <c r="J9" s="185"/>
      <c r="K9" s="185"/>
    </row>
    <row r="10" spans="2:11" x14ac:dyDescent="0.2">
      <c r="B10" s="185">
        <v>7120</v>
      </c>
      <c r="C10" s="185" t="s">
        <v>525</v>
      </c>
      <c r="D10" s="186">
        <v>0</v>
      </c>
      <c r="E10" s="186">
        <v>0</v>
      </c>
      <c r="F10" s="186">
        <v>0</v>
      </c>
      <c r="G10" s="186">
        <f t="shared" si="0"/>
        <v>0</v>
      </c>
      <c r="H10" s="185"/>
      <c r="I10" s="185"/>
      <c r="J10" s="185"/>
      <c r="K10" s="185"/>
    </row>
    <row r="11" spans="2:11" x14ac:dyDescent="0.2">
      <c r="B11" s="185">
        <v>7130</v>
      </c>
      <c r="C11" s="185" t="s">
        <v>526</v>
      </c>
      <c r="D11" s="186">
        <v>0</v>
      </c>
      <c r="E11" s="186">
        <v>0</v>
      </c>
      <c r="F11" s="186">
        <v>0</v>
      </c>
      <c r="G11" s="186">
        <f t="shared" si="0"/>
        <v>0</v>
      </c>
      <c r="H11" s="185"/>
      <c r="I11" s="185"/>
      <c r="J11" s="185"/>
      <c r="K11" s="185"/>
    </row>
    <row r="12" spans="2:11" x14ac:dyDescent="0.2">
      <c r="B12" s="185">
        <v>7140</v>
      </c>
      <c r="C12" s="185" t="s">
        <v>527</v>
      </c>
      <c r="D12" s="186">
        <v>0</v>
      </c>
      <c r="E12" s="186">
        <v>0</v>
      </c>
      <c r="F12" s="186">
        <v>0</v>
      </c>
      <c r="G12" s="186">
        <f t="shared" si="0"/>
        <v>0</v>
      </c>
      <c r="H12" s="185"/>
      <c r="I12" s="185"/>
      <c r="J12" s="185"/>
      <c r="K12" s="185"/>
    </row>
    <row r="13" spans="2:11" x14ac:dyDescent="0.2">
      <c r="B13" s="185">
        <v>7150</v>
      </c>
      <c r="C13" s="185" t="s">
        <v>528</v>
      </c>
      <c r="D13" s="186">
        <v>0</v>
      </c>
      <c r="E13" s="186">
        <v>0</v>
      </c>
      <c r="F13" s="186">
        <v>0</v>
      </c>
      <c r="G13" s="186">
        <f t="shared" si="0"/>
        <v>0</v>
      </c>
      <c r="H13" s="185"/>
      <c r="I13" s="185"/>
      <c r="J13" s="185"/>
      <c r="K13" s="185"/>
    </row>
    <row r="14" spans="2:11" x14ac:dyDescent="0.2">
      <c r="B14" s="185">
        <v>7160</v>
      </c>
      <c r="C14" s="185" t="s">
        <v>529</v>
      </c>
      <c r="D14" s="186">
        <v>0</v>
      </c>
      <c r="E14" s="186">
        <v>0</v>
      </c>
      <c r="F14" s="186">
        <v>0</v>
      </c>
      <c r="G14" s="186">
        <f t="shared" si="0"/>
        <v>0</v>
      </c>
      <c r="H14" s="185"/>
      <c r="I14" s="185"/>
      <c r="J14" s="185"/>
      <c r="K14" s="185"/>
    </row>
    <row r="15" spans="2:11" x14ac:dyDescent="0.2">
      <c r="B15" s="185">
        <v>7210</v>
      </c>
      <c r="C15" s="185" t="s">
        <v>530</v>
      </c>
      <c r="D15" s="186">
        <v>0</v>
      </c>
      <c r="E15" s="186">
        <v>0</v>
      </c>
      <c r="F15" s="186">
        <v>0</v>
      </c>
      <c r="G15" s="186">
        <f t="shared" si="0"/>
        <v>0</v>
      </c>
      <c r="H15" s="185"/>
      <c r="I15" s="185"/>
      <c r="J15" s="185"/>
      <c r="K15" s="185"/>
    </row>
    <row r="16" spans="2:11" x14ac:dyDescent="0.2">
      <c r="B16" s="185">
        <v>7220</v>
      </c>
      <c r="C16" s="185" t="s">
        <v>531</v>
      </c>
      <c r="D16" s="186">
        <v>0</v>
      </c>
      <c r="E16" s="186">
        <v>0</v>
      </c>
      <c r="F16" s="186">
        <v>0</v>
      </c>
      <c r="G16" s="186">
        <f t="shared" si="0"/>
        <v>0</v>
      </c>
      <c r="H16" s="185"/>
      <c r="I16" s="185"/>
      <c r="J16" s="185"/>
      <c r="K16" s="185"/>
    </row>
    <row r="17" spans="2:11" x14ac:dyDescent="0.2">
      <c r="B17" s="185">
        <v>7230</v>
      </c>
      <c r="C17" s="185" t="s">
        <v>532</v>
      </c>
      <c r="D17" s="186">
        <v>0</v>
      </c>
      <c r="E17" s="186">
        <v>0</v>
      </c>
      <c r="F17" s="186">
        <v>0</v>
      </c>
      <c r="G17" s="186">
        <f t="shared" si="0"/>
        <v>0</v>
      </c>
      <c r="H17" s="185"/>
      <c r="I17" s="185"/>
      <c r="J17" s="185"/>
      <c r="K17" s="185"/>
    </row>
    <row r="18" spans="2:11" x14ac:dyDescent="0.2">
      <c r="B18" s="185">
        <v>7240</v>
      </c>
      <c r="C18" s="185" t="s">
        <v>533</v>
      </c>
      <c r="D18" s="186">
        <v>0</v>
      </c>
      <c r="E18" s="186">
        <v>0</v>
      </c>
      <c r="F18" s="186">
        <v>0</v>
      </c>
      <c r="G18" s="186">
        <f t="shared" si="0"/>
        <v>0</v>
      </c>
      <c r="H18" s="185"/>
      <c r="I18" s="185"/>
      <c r="J18" s="185"/>
      <c r="K18" s="185"/>
    </row>
    <row r="19" spans="2:11" x14ac:dyDescent="0.2">
      <c r="B19" s="185">
        <v>7250</v>
      </c>
      <c r="C19" s="185" t="s">
        <v>534</v>
      </c>
      <c r="D19" s="186">
        <v>0</v>
      </c>
      <c r="E19" s="186">
        <v>0</v>
      </c>
      <c r="F19" s="186">
        <v>0</v>
      </c>
      <c r="G19" s="186">
        <f t="shared" si="0"/>
        <v>0</v>
      </c>
      <c r="H19" s="185"/>
      <c r="I19" s="185"/>
      <c r="J19" s="185"/>
      <c r="K19" s="185"/>
    </row>
    <row r="20" spans="2:11" x14ac:dyDescent="0.2">
      <c r="B20" s="185">
        <v>7260</v>
      </c>
      <c r="C20" s="185" t="s">
        <v>535</v>
      </c>
      <c r="D20" s="186">
        <v>0</v>
      </c>
      <c r="E20" s="186">
        <v>0</v>
      </c>
      <c r="F20" s="186">
        <v>0</v>
      </c>
      <c r="G20" s="186">
        <f t="shared" si="0"/>
        <v>0</v>
      </c>
      <c r="H20" s="185"/>
      <c r="I20" s="185"/>
      <c r="J20" s="185"/>
      <c r="K20" s="185"/>
    </row>
    <row r="21" spans="2:11" x14ac:dyDescent="0.2">
      <c r="B21" s="185">
        <v>7310</v>
      </c>
      <c r="C21" s="185" t="s">
        <v>536</v>
      </c>
      <c r="D21" s="186">
        <v>0</v>
      </c>
      <c r="E21" s="186">
        <v>0</v>
      </c>
      <c r="F21" s="186">
        <v>0</v>
      </c>
      <c r="G21" s="186">
        <f t="shared" si="0"/>
        <v>0</v>
      </c>
      <c r="H21" s="185"/>
      <c r="I21" s="185"/>
      <c r="J21" s="185"/>
      <c r="K21" s="185"/>
    </row>
    <row r="22" spans="2:11" x14ac:dyDescent="0.2">
      <c r="B22" s="185">
        <v>7320</v>
      </c>
      <c r="C22" s="185" t="s">
        <v>537</v>
      </c>
      <c r="D22" s="186">
        <v>0</v>
      </c>
      <c r="E22" s="186">
        <v>0</v>
      </c>
      <c r="F22" s="186">
        <v>0</v>
      </c>
      <c r="G22" s="186">
        <f t="shared" si="0"/>
        <v>0</v>
      </c>
      <c r="H22" s="185"/>
      <c r="I22" s="185"/>
      <c r="J22" s="185"/>
      <c r="K22" s="185"/>
    </row>
    <row r="23" spans="2:11" x14ac:dyDescent="0.2">
      <c r="B23" s="185">
        <v>7330</v>
      </c>
      <c r="C23" s="185" t="s">
        <v>538</v>
      </c>
      <c r="D23" s="186">
        <v>0</v>
      </c>
      <c r="E23" s="186">
        <v>0</v>
      </c>
      <c r="F23" s="186">
        <v>0</v>
      </c>
      <c r="G23" s="186">
        <f t="shared" si="0"/>
        <v>0</v>
      </c>
      <c r="H23" s="185"/>
      <c r="I23" s="185"/>
      <c r="J23" s="185"/>
      <c r="K23" s="185"/>
    </row>
    <row r="24" spans="2:11" x14ac:dyDescent="0.2">
      <c r="B24" s="185">
        <v>7340</v>
      </c>
      <c r="C24" s="185" t="s">
        <v>539</v>
      </c>
      <c r="D24" s="186">
        <v>0</v>
      </c>
      <c r="E24" s="186">
        <v>0</v>
      </c>
      <c r="F24" s="186">
        <v>0</v>
      </c>
      <c r="G24" s="186">
        <f t="shared" si="0"/>
        <v>0</v>
      </c>
      <c r="H24" s="185"/>
      <c r="I24" s="185"/>
      <c r="J24" s="185"/>
      <c r="K24" s="185"/>
    </row>
    <row r="25" spans="2:11" x14ac:dyDescent="0.2">
      <c r="B25" s="185">
        <v>7350</v>
      </c>
      <c r="C25" s="185" t="s">
        <v>540</v>
      </c>
      <c r="D25" s="186">
        <v>0</v>
      </c>
      <c r="E25" s="186">
        <v>0</v>
      </c>
      <c r="F25" s="186">
        <v>0</v>
      </c>
      <c r="G25" s="186">
        <f t="shared" si="0"/>
        <v>0</v>
      </c>
      <c r="H25" s="185"/>
      <c r="I25" s="185"/>
      <c r="J25" s="185"/>
      <c r="K25" s="185"/>
    </row>
    <row r="26" spans="2:11" x14ac:dyDescent="0.2">
      <c r="B26" s="185">
        <v>7360</v>
      </c>
      <c r="C26" s="185" t="s">
        <v>541</v>
      </c>
      <c r="D26" s="186">
        <v>0</v>
      </c>
      <c r="E26" s="186">
        <v>0</v>
      </c>
      <c r="F26" s="186">
        <v>0</v>
      </c>
      <c r="G26" s="186">
        <f t="shared" si="0"/>
        <v>0</v>
      </c>
      <c r="H26" s="185"/>
      <c r="I26" s="185"/>
      <c r="J26" s="185"/>
      <c r="K26" s="185"/>
    </row>
    <row r="27" spans="2:11" x14ac:dyDescent="0.2">
      <c r="B27" s="185">
        <v>7410</v>
      </c>
      <c r="C27" s="185" t="s">
        <v>586</v>
      </c>
      <c r="D27" s="186">
        <v>0</v>
      </c>
      <c r="E27" s="186">
        <v>0</v>
      </c>
      <c r="F27" s="186">
        <v>0</v>
      </c>
      <c r="G27" s="186">
        <f t="shared" si="0"/>
        <v>0</v>
      </c>
      <c r="H27" s="185"/>
      <c r="I27" s="185"/>
      <c r="J27" s="185"/>
      <c r="K27" s="185"/>
    </row>
    <row r="28" spans="2:11" x14ac:dyDescent="0.2">
      <c r="B28" s="185">
        <v>7420</v>
      </c>
      <c r="C28" s="185" t="s">
        <v>542</v>
      </c>
      <c r="D28" s="186">
        <v>0</v>
      </c>
      <c r="E28" s="186">
        <v>0</v>
      </c>
      <c r="F28" s="186">
        <v>0</v>
      </c>
      <c r="G28" s="186">
        <f t="shared" si="0"/>
        <v>0</v>
      </c>
      <c r="H28" s="185"/>
      <c r="I28" s="185"/>
      <c r="J28" s="185"/>
      <c r="K28" s="185"/>
    </row>
    <row r="29" spans="2:11" x14ac:dyDescent="0.2">
      <c r="B29" s="185">
        <v>7510</v>
      </c>
      <c r="C29" s="185" t="s">
        <v>543</v>
      </c>
      <c r="D29" s="186">
        <v>0</v>
      </c>
      <c r="E29" s="186">
        <v>0</v>
      </c>
      <c r="F29" s="186">
        <v>0</v>
      </c>
      <c r="G29" s="186">
        <f t="shared" si="0"/>
        <v>0</v>
      </c>
      <c r="H29" s="185"/>
      <c r="I29" s="185"/>
      <c r="J29" s="185"/>
      <c r="K29" s="185"/>
    </row>
    <row r="30" spans="2:11" x14ac:dyDescent="0.2">
      <c r="B30" s="185">
        <v>7520</v>
      </c>
      <c r="C30" s="185" t="s">
        <v>544</v>
      </c>
      <c r="D30" s="186">
        <v>0</v>
      </c>
      <c r="E30" s="186">
        <v>0</v>
      </c>
      <c r="F30" s="186">
        <v>0</v>
      </c>
      <c r="G30" s="186">
        <f t="shared" si="0"/>
        <v>0</v>
      </c>
      <c r="H30" s="185"/>
      <c r="I30" s="185"/>
      <c r="J30" s="185"/>
      <c r="K30" s="185"/>
    </row>
    <row r="31" spans="2:11" x14ac:dyDescent="0.2">
      <c r="B31" s="185">
        <v>7610</v>
      </c>
      <c r="C31" s="185" t="s">
        <v>545</v>
      </c>
      <c r="D31" s="186">
        <v>0</v>
      </c>
      <c r="E31" s="186">
        <v>0</v>
      </c>
      <c r="F31" s="186">
        <v>0</v>
      </c>
      <c r="G31" s="186">
        <f t="shared" si="0"/>
        <v>0</v>
      </c>
      <c r="H31" s="185"/>
      <c r="I31" s="185"/>
      <c r="J31" s="185"/>
      <c r="K31" s="185"/>
    </row>
    <row r="32" spans="2:11" x14ac:dyDescent="0.2">
      <c r="B32" s="185">
        <v>7620</v>
      </c>
      <c r="C32" s="185" t="s">
        <v>546</v>
      </c>
      <c r="D32" s="186">
        <v>0</v>
      </c>
      <c r="E32" s="186">
        <v>0</v>
      </c>
      <c r="F32" s="186">
        <v>0</v>
      </c>
      <c r="G32" s="186">
        <f t="shared" si="0"/>
        <v>0</v>
      </c>
      <c r="H32" s="185"/>
      <c r="I32" s="185"/>
      <c r="J32" s="185"/>
      <c r="K32" s="185"/>
    </row>
    <row r="33" spans="2:11" x14ac:dyDescent="0.2">
      <c r="B33" s="185">
        <v>7630</v>
      </c>
      <c r="C33" s="185" t="s">
        <v>547</v>
      </c>
      <c r="D33" s="186">
        <v>0</v>
      </c>
      <c r="E33" s="186">
        <v>0</v>
      </c>
      <c r="F33" s="186">
        <v>0</v>
      </c>
      <c r="G33" s="186">
        <f t="shared" si="0"/>
        <v>0</v>
      </c>
      <c r="H33" s="185"/>
      <c r="I33" s="185"/>
      <c r="J33" s="185"/>
      <c r="K33" s="185"/>
    </row>
    <row r="34" spans="2:11" x14ac:dyDescent="0.2">
      <c r="B34" s="185">
        <v>7640</v>
      </c>
      <c r="C34" s="185" t="s">
        <v>548</v>
      </c>
      <c r="D34" s="186">
        <v>0</v>
      </c>
      <c r="E34" s="186">
        <v>0</v>
      </c>
      <c r="F34" s="186">
        <v>0</v>
      </c>
      <c r="G34" s="186">
        <f t="shared" si="0"/>
        <v>0</v>
      </c>
      <c r="H34" s="185"/>
      <c r="I34" s="185"/>
      <c r="J34" s="185"/>
      <c r="K34" s="185"/>
    </row>
    <row r="35" spans="2:11" x14ac:dyDescent="0.2">
      <c r="B35" s="185">
        <v>7911</v>
      </c>
      <c r="C35" s="185" t="s">
        <v>587</v>
      </c>
      <c r="D35" s="186">
        <v>0</v>
      </c>
      <c r="E35" s="186">
        <v>0</v>
      </c>
      <c r="F35" s="186">
        <v>0</v>
      </c>
      <c r="G35" s="186">
        <f t="shared" si="0"/>
        <v>0</v>
      </c>
      <c r="H35" s="185"/>
      <c r="I35" s="185"/>
      <c r="J35" s="185"/>
      <c r="K35" s="185"/>
    </row>
    <row r="36" spans="2:11" x14ac:dyDescent="0.2">
      <c r="B36" s="185">
        <v>7921</v>
      </c>
      <c r="C36" s="185" t="s">
        <v>588</v>
      </c>
      <c r="D36" s="186">
        <v>0</v>
      </c>
      <c r="E36" s="186">
        <v>0</v>
      </c>
      <c r="F36" s="186">
        <v>0</v>
      </c>
      <c r="G36" s="186">
        <f t="shared" si="0"/>
        <v>0</v>
      </c>
      <c r="H36" s="185"/>
      <c r="I36" s="185"/>
      <c r="J36" s="185"/>
      <c r="K36" s="185"/>
    </row>
    <row r="37" spans="2:11" x14ac:dyDescent="0.2">
      <c r="B37" s="185">
        <v>7931</v>
      </c>
      <c r="C37" s="185" t="s">
        <v>589</v>
      </c>
      <c r="D37" s="186">
        <v>0</v>
      </c>
      <c r="E37" s="186">
        <v>0</v>
      </c>
      <c r="F37" s="186">
        <v>0</v>
      </c>
      <c r="G37" s="186">
        <f t="shared" si="0"/>
        <v>0</v>
      </c>
      <c r="H37" s="185"/>
      <c r="I37" s="185"/>
      <c r="J37" s="185"/>
      <c r="K37" s="185"/>
    </row>
    <row r="38" spans="2:11" x14ac:dyDescent="0.2">
      <c r="B38" s="185">
        <v>7932</v>
      </c>
      <c r="C38" s="185" t="s">
        <v>590</v>
      </c>
      <c r="D38" s="186">
        <v>0</v>
      </c>
      <c r="E38" s="186">
        <v>0</v>
      </c>
      <c r="F38" s="186">
        <v>0</v>
      </c>
      <c r="G38" s="186">
        <f t="shared" si="0"/>
        <v>0</v>
      </c>
      <c r="H38" s="185"/>
      <c r="I38" s="185"/>
      <c r="J38" s="185"/>
      <c r="K38" s="185"/>
    </row>
    <row r="39" spans="2:11" s="51" customFormat="1" x14ac:dyDescent="0.2">
      <c r="B39" s="187">
        <v>8000</v>
      </c>
      <c r="C39" s="188" t="s">
        <v>549</v>
      </c>
      <c r="D39" s="189"/>
      <c r="E39" s="189"/>
      <c r="F39" s="189"/>
      <c r="G39" s="189"/>
      <c r="H39" s="188"/>
      <c r="I39" s="188"/>
      <c r="J39" s="188"/>
      <c r="K39" s="188"/>
    </row>
    <row r="40" spans="2:11" x14ac:dyDescent="0.2">
      <c r="B40" s="185">
        <v>8110</v>
      </c>
      <c r="C40" s="185" t="s">
        <v>550</v>
      </c>
      <c r="D40" s="186">
        <v>0</v>
      </c>
      <c r="E40" s="186">
        <v>53370500.939999998</v>
      </c>
      <c r="F40" s="186">
        <v>-53370500.939999998</v>
      </c>
      <c r="G40" s="186">
        <f t="shared" ref="G40:G51" si="1">D40+E40+F40</f>
        <v>0</v>
      </c>
      <c r="H40" s="185"/>
      <c r="I40" s="185"/>
      <c r="J40" s="185"/>
      <c r="K40" s="185"/>
    </row>
    <row r="41" spans="2:11" x14ac:dyDescent="0.2">
      <c r="B41" s="185">
        <v>8120</v>
      </c>
      <c r="C41" s="185" t="s">
        <v>551</v>
      </c>
      <c r="D41" s="186">
        <v>0</v>
      </c>
      <c r="E41" s="186">
        <v>784080863.07000005</v>
      </c>
      <c r="F41" s="186">
        <v>-784080863.07000005</v>
      </c>
      <c r="G41" s="186">
        <f t="shared" si="1"/>
        <v>0</v>
      </c>
      <c r="H41" s="185"/>
      <c r="I41" s="185"/>
      <c r="J41" s="185"/>
      <c r="K41" s="185"/>
    </row>
    <row r="42" spans="2:11" x14ac:dyDescent="0.2">
      <c r="B42" s="185">
        <v>8130</v>
      </c>
      <c r="C42" s="185" t="s">
        <v>552</v>
      </c>
      <c r="D42" s="186">
        <v>0</v>
      </c>
      <c r="E42" s="186">
        <v>765360768.40999997</v>
      </c>
      <c r="F42" s="186">
        <v>-765360768.40999997</v>
      </c>
      <c r="G42" s="186">
        <f t="shared" si="1"/>
        <v>0</v>
      </c>
      <c r="H42" s="185"/>
      <c r="I42" s="185"/>
      <c r="J42" s="185"/>
      <c r="K42" s="185"/>
    </row>
    <row r="43" spans="2:11" x14ac:dyDescent="0.2">
      <c r="B43" s="185">
        <v>8140</v>
      </c>
      <c r="C43" s="185" t="s">
        <v>553</v>
      </c>
      <c r="D43" s="186">
        <v>0</v>
      </c>
      <c r="E43" s="186">
        <v>99772780.379999995</v>
      </c>
      <c r="F43" s="186">
        <v>-99772780.379999995</v>
      </c>
      <c r="G43" s="186">
        <f t="shared" si="1"/>
        <v>0</v>
      </c>
      <c r="H43" s="185"/>
      <c r="I43" s="185"/>
      <c r="J43" s="185"/>
      <c r="K43" s="185"/>
    </row>
    <row r="44" spans="2:11" x14ac:dyDescent="0.2">
      <c r="B44" s="185">
        <v>8150</v>
      </c>
      <c r="C44" s="185" t="s">
        <v>554</v>
      </c>
      <c r="D44" s="186">
        <v>0</v>
      </c>
      <c r="E44" s="186">
        <v>66608936.409999996</v>
      </c>
      <c r="F44" s="186">
        <v>-66608936.409999996</v>
      </c>
      <c r="G44" s="186">
        <f t="shared" si="1"/>
        <v>0</v>
      </c>
      <c r="H44" s="185"/>
      <c r="I44" s="185"/>
      <c r="J44" s="185"/>
      <c r="K44" s="185"/>
    </row>
    <row r="45" spans="2:11" x14ac:dyDescent="0.2">
      <c r="B45" s="185">
        <v>8210</v>
      </c>
      <c r="C45" s="185" t="s">
        <v>555</v>
      </c>
      <c r="D45" s="186">
        <v>0</v>
      </c>
      <c r="E45" s="186">
        <v>326450926.29000002</v>
      </c>
      <c r="F45" s="186">
        <v>-326450926.29000002</v>
      </c>
      <c r="G45" s="186">
        <f t="shared" si="1"/>
        <v>0</v>
      </c>
      <c r="H45" s="185"/>
      <c r="I45" s="185"/>
      <c r="J45" s="185"/>
      <c r="K45" s="185"/>
    </row>
    <row r="46" spans="2:11" x14ac:dyDescent="0.2">
      <c r="B46" s="185">
        <v>8220</v>
      </c>
      <c r="C46" s="185" t="s">
        <v>556</v>
      </c>
      <c r="D46" s="186">
        <v>0</v>
      </c>
      <c r="E46" s="186">
        <v>812188767.38999999</v>
      </c>
      <c r="F46" s="186">
        <v>-812188767.38999999</v>
      </c>
      <c r="G46" s="186">
        <f t="shared" si="1"/>
        <v>0</v>
      </c>
      <c r="H46" s="185"/>
      <c r="I46" s="185"/>
      <c r="J46" s="185"/>
      <c r="K46" s="185"/>
    </row>
    <row r="47" spans="2:11" x14ac:dyDescent="0.2">
      <c r="B47" s="185">
        <v>8230</v>
      </c>
      <c r="C47" s="185" t="s">
        <v>557</v>
      </c>
      <c r="D47" s="186">
        <v>0</v>
      </c>
      <c r="E47" s="186">
        <v>682257801.28999996</v>
      </c>
      <c r="F47" s="186">
        <v>-682257801.28999996</v>
      </c>
      <c r="G47" s="186">
        <f t="shared" si="1"/>
        <v>0</v>
      </c>
      <c r="H47" s="185"/>
      <c r="I47" s="185"/>
      <c r="J47" s="185"/>
      <c r="K47" s="185"/>
    </row>
    <row r="48" spans="2:11" x14ac:dyDescent="0.2">
      <c r="B48" s="185">
        <v>8240</v>
      </c>
      <c r="C48" s="185" t="s">
        <v>558</v>
      </c>
      <c r="D48" s="186">
        <v>0</v>
      </c>
      <c r="E48" s="186">
        <v>194989792.00999999</v>
      </c>
      <c r="F48" s="186">
        <v>-194989792.00999999</v>
      </c>
      <c r="G48" s="186">
        <f t="shared" si="1"/>
        <v>0</v>
      </c>
      <c r="H48" s="185"/>
      <c r="I48" s="185"/>
      <c r="J48" s="185"/>
      <c r="K48" s="185"/>
    </row>
    <row r="49" spans="2:11" x14ac:dyDescent="0.2">
      <c r="B49" s="185">
        <v>8250</v>
      </c>
      <c r="C49" s="185" t="s">
        <v>559</v>
      </c>
      <c r="D49" s="186">
        <v>0</v>
      </c>
      <c r="E49" s="186">
        <v>375164764.25</v>
      </c>
      <c r="F49" s="186">
        <v>-375164764.25</v>
      </c>
      <c r="G49" s="186">
        <f t="shared" si="1"/>
        <v>0</v>
      </c>
      <c r="H49" s="185"/>
      <c r="I49" s="185"/>
      <c r="J49" s="185"/>
      <c r="K49" s="185"/>
    </row>
    <row r="50" spans="2:11" x14ac:dyDescent="0.2">
      <c r="B50" s="185">
        <v>8260</v>
      </c>
      <c r="C50" s="185" t="s">
        <v>560</v>
      </c>
      <c r="D50" s="186">
        <v>0</v>
      </c>
      <c r="E50" s="186">
        <v>553446699.80999994</v>
      </c>
      <c r="F50" s="186">
        <v>-553446699.80999994</v>
      </c>
      <c r="G50" s="186">
        <f t="shared" si="1"/>
        <v>0</v>
      </c>
      <c r="H50" s="185"/>
      <c r="I50" s="185"/>
      <c r="J50" s="185"/>
      <c r="K50" s="185"/>
    </row>
    <row r="51" spans="2:11" x14ac:dyDescent="0.2">
      <c r="B51" s="185">
        <v>8270</v>
      </c>
      <c r="C51" s="185" t="s">
        <v>561</v>
      </c>
      <c r="D51" s="186">
        <v>0</v>
      </c>
      <c r="E51" s="186">
        <v>371678706.69999999</v>
      </c>
      <c r="F51" s="186">
        <v>-371678706.69999999</v>
      </c>
      <c r="G51" s="186">
        <f t="shared" si="1"/>
        <v>0</v>
      </c>
      <c r="H51" s="185"/>
      <c r="I51" s="185"/>
      <c r="J51" s="185"/>
      <c r="K51" s="185"/>
    </row>
    <row r="53" spans="2:11" x14ac:dyDescent="0.2">
      <c r="C53" s="53" t="s">
        <v>61</v>
      </c>
    </row>
    <row r="56" spans="2:11" x14ac:dyDescent="0.2">
      <c r="C56" s="6"/>
      <c r="D56" s="6"/>
      <c r="E56" s="6"/>
      <c r="F56" s="6"/>
      <c r="G56" s="6"/>
    </row>
    <row r="57" spans="2:11" x14ac:dyDescent="0.2">
      <c r="C57" s="6"/>
      <c r="D57" s="6"/>
      <c r="E57" s="6"/>
      <c r="F57" s="6"/>
      <c r="G57" s="6"/>
    </row>
    <row r="58" spans="2:11" x14ac:dyDescent="0.2">
      <c r="C58" s="2"/>
      <c r="D58" s="106"/>
      <c r="E58" s="2"/>
      <c r="F58" s="106"/>
      <c r="G58" s="6"/>
    </row>
    <row r="59" spans="2:11" x14ac:dyDescent="0.2">
      <c r="C59" s="107"/>
      <c r="D59" s="3"/>
      <c r="E59" s="5"/>
      <c r="F59" s="3"/>
      <c r="G59" s="6"/>
    </row>
    <row r="60" spans="2:11" x14ac:dyDescent="0.2">
      <c r="C60" s="4"/>
      <c r="D60" s="4"/>
      <c r="E60" s="106"/>
      <c r="F60" s="106"/>
      <c r="G60" s="6"/>
    </row>
    <row r="61" spans="2:11" x14ac:dyDescent="0.2">
      <c r="C61" s="4"/>
      <c r="D61" s="4"/>
      <c r="E61" s="5"/>
      <c r="F61" s="3"/>
      <c r="G61" s="6"/>
    </row>
    <row r="62" spans="2:11" x14ac:dyDescent="0.2">
      <c r="C62" s="5"/>
      <c r="D62" s="147"/>
      <c r="E62" s="148"/>
      <c r="F62" s="148"/>
      <c r="G62" s="6"/>
    </row>
    <row r="63" spans="2:11" x14ac:dyDescent="0.2">
      <c r="C63" s="4"/>
      <c r="D63" s="147"/>
      <c r="E63" s="148"/>
      <c r="F63" s="148"/>
      <c r="G63" s="6"/>
    </row>
  </sheetData>
  <sheetProtection formatCells="0" formatColumns="0" formatRows="0" insertColumns="0" insertRows="0" insertHyperlinks="0" deleteColumns="0" deleteRows="0" sort="0" autoFilter="0" pivotTables="0"/>
  <mergeCells count="10">
    <mergeCell ref="D62:D63"/>
    <mergeCell ref="E62:E63"/>
    <mergeCell ref="F62:F63"/>
    <mergeCell ref="B1:G1"/>
    <mergeCell ref="H1:K1"/>
    <mergeCell ref="B2:G2"/>
    <mergeCell ref="H2:I2"/>
    <mergeCell ref="J2:K2"/>
    <mergeCell ref="B3:G3"/>
    <mergeCell ref="H3: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 a los Edos Financieros</vt:lpstr>
      <vt:lpstr>Notas_ESF</vt:lpstr>
      <vt:lpstr>Notas_ACT</vt:lpstr>
      <vt:lpstr>Notas_VHP</vt:lpstr>
      <vt:lpstr>Notas_EFE</vt:lpstr>
      <vt:lpstr>Conciliacion_Ig</vt:lpstr>
      <vt:lpstr>Conciliacion_Eg</vt:lpstr>
      <vt:lpstr>Memoria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ALICIA ORTIZ CASTELLANOS</dc:creator>
  <cp:lastModifiedBy>María de Lourdes Pérez Castañeda</cp:lastModifiedBy>
  <cp:lastPrinted>2021-01-08T03:56:23Z</cp:lastPrinted>
  <dcterms:created xsi:type="dcterms:W3CDTF">2020-11-17T16:29:02Z</dcterms:created>
  <dcterms:modified xsi:type="dcterms:W3CDTF">2023-02-10T20:24:08Z</dcterms:modified>
</cp:coreProperties>
</file>