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LULUUUUUU\ESTADOSSSS FINANCIEROSSS\2022\4TO TRIMESTRE\ASEG\IMPRESOS\"/>
    </mc:Choice>
  </mc:AlternateContent>
  <xr:revisionPtr revIDLastSave="0" documentId="13_ncr:1_{095920BD-B043-4468-A570-F22F012AA9E3}" xr6:coauthVersionLast="45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PI GLOBAL" sheetId="1" r:id="rId1"/>
    <sheet name="PPI" sheetId="2" r:id="rId2"/>
    <sheet name="PK TRIM" sheetId="3" r:id="rId3"/>
    <sheet name="I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2" l="1"/>
  <c r="Y13" i="4" s="1"/>
  <c r="M12" i="2"/>
  <c r="X13" i="4" s="1"/>
  <c r="AA12" i="4"/>
  <c r="P15" i="4"/>
  <c r="P14" i="4"/>
  <c r="Q14" i="4" s="1"/>
  <c r="AA11" i="4"/>
  <c r="AB11" i="4"/>
  <c r="Q15" i="4" l="1"/>
  <c r="AA13" i="4"/>
  <c r="Z13" i="4"/>
  <c r="L12" i="2"/>
  <c r="K12" i="2"/>
  <c r="I12" i="2"/>
  <c r="H12" i="2"/>
  <c r="J12" i="2" s="1"/>
  <c r="J10" i="2"/>
  <c r="Q10" i="2" s="1"/>
  <c r="J9" i="2"/>
  <c r="O9" i="2" s="1"/>
  <c r="L26" i="1"/>
  <c r="M26" i="1" s="1"/>
  <c r="K26" i="1"/>
  <c r="K28" i="1" s="1"/>
  <c r="J26" i="1"/>
  <c r="I26" i="1"/>
  <c r="H26" i="1"/>
  <c r="N19" i="1"/>
  <c r="M19" i="1"/>
  <c r="N18" i="1"/>
  <c r="M18" i="1"/>
  <c r="L13" i="1"/>
  <c r="L28" i="1" s="1"/>
  <c r="K13" i="1"/>
  <c r="J13" i="1"/>
  <c r="J28" i="1" s="1"/>
  <c r="I13" i="1"/>
  <c r="I28" i="1" s="1"/>
  <c r="H13" i="1"/>
  <c r="H28" i="1" l="1"/>
  <c r="Q9" i="2"/>
  <c r="N26" i="1"/>
  <c r="O10" i="2"/>
  <c r="O12" i="2" s="1"/>
  <c r="N28" i="1"/>
  <c r="M13" i="1"/>
  <c r="N13" i="1"/>
  <c r="M28" i="1"/>
  <c r="AB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  <author>Magda Karina Cádena Hernández</author>
  </authors>
  <commentList>
    <comment ref="O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F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Q0303 6220 y 3510  FDOS 
2519824101
2519824401
2519824301</t>
        </r>
      </text>
    </comment>
    <comment ref="F1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q2089 1519811100</t>
        </r>
      </text>
    </comment>
  </commentList>
</comments>
</file>

<file path=xl/sharedStrings.xml><?xml version="1.0" encoding="utf-8"?>
<sst xmlns="http://schemas.openxmlformats.org/spreadsheetml/2006/main" count="151" uniqueCount="110">
  <si>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</si>
  <si>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</si>
  <si>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</si>
  <si>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</si>
  <si>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</si>
  <si>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</si>
  <si>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</si>
  <si>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</si>
  <si>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</si>
  <si>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</si>
  <si>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</si>
  <si>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</si>
  <si>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</si>
  <si>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</si>
  <si>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</si>
  <si>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</si>
  <si>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</si>
  <si>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</si>
  <si>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Q0303</t>
  </si>
  <si>
    <t>PROGRAMA ANUAL DE OBRA DE INFRAESTRUCTURA EDUCATIVA. FONDO DE APORTACIONES MÚLTIPLES (FAM)</t>
  </si>
  <si>
    <t>EDIFICACION NO HABITACIONAL</t>
  </si>
  <si>
    <t>Q3590</t>
  </si>
  <si>
    <t>PROGRAMA DE INFRAESTRUCTURA DE EDUCACIÓN SUPERIOR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</si>
  <si>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</si>
  <si>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</si>
  <si>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</si>
  <si>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INSTITUTO DE INFRAESTRUCTURA FISICA EDUCATIVA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</si>
  <si>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</si>
  <si>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</si>
  <si>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</si>
  <si>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</si>
  <si>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</si>
  <si>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</si>
  <si>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</si>
  <si>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</si>
  <si>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</si>
  <si>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</si>
  <si>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</si>
  <si>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</si>
  <si>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</si>
  <si>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</si>
  <si>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</si>
  <si>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</si>
  <si>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</si>
  <si>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</si>
  <si>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</si>
  <si>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</si>
  <si>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Programa Anual de Obra de Infraestructura Educativa.- Fondo de Aportaciones Multiples (FAM)</t>
  </si>
  <si>
    <t>Terminación de contratos de obra Fondos Federales ejercicios anteriores (Refrendos)</t>
  </si>
  <si>
    <t>Programa de Infraestructura de Educación Superior</t>
  </si>
  <si>
    <t>Terminación de contratos Fondos Federales ejercicios anteriores (Refrendo)</t>
  </si>
  <si>
    <t>Total del Gasto</t>
  </si>
  <si>
    <t>Bajo protesta de decir verdad declaramos que los Estados Financieros y sus Notas son razonablemente correctos y responsabilidad del emisor</t>
  </si>
  <si>
    <t>Clave del Programa/ Proyecto</t>
  </si>
  <si>
    <t>Nombre</t>
  </si>
  <si>
    <t>Descripción</t>
  </si>
  <si>
    <t>Inversión</t>
  </si>
  <si>
    <t>Metas</t>
  </si>
  <si>
    <t>% Avance Metas</t>
  </si>
  <si>
    <t>Programado</t>
  </si>
  <si>
    <t>Alcanzado</t>
  </si>
  <si>
    <t>Devengado / Modificado</t>
  </si>
  <si>
    <t>Alcanzado/ Programado</t>
  </si>
  <si>
    <t>Alcanzado/ Modificado</t>
  </si>
  <si>
    <t>Bajo protesta de decir verdad declaramos que los Estados Financieros y sus Notas son razonablemente correctos y responsabilidad del emisor.</t>
  </si>
  <si>
    <t>INDICADORES PARA RESULTADOS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</si>
  <si>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</si>
  <si>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</si>
  <si>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</si>
  <si>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</si>
  <si>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</si>
  <si>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</si>
  <si>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</si>
  <si>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</si>
  <si>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</si>
  <si>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</si>
  <si>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</si>
  <si>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</si>
  <si>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</si>
  <si>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</si>
  <si>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</si>
  <si>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</si>
  <si>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</si>
  <si>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</si>
  <si>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</si>
  <si>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</si>
  <si>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</si>
  <si>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</si>
  <si>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</si>
  <si>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</si>
  <si>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</si>
  <si>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</si>
  <si>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</si>
  <si>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</si>
  <si>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</si>
  <si>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</si>
  <si>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</si>
  <si>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</si>
  <si>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</si>
  <si>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</si>
  <si>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</si>
  <si>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</si>
  <si>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</si>
  <si>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</si>
  <si>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</si>
  <si>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</si>
  <si>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</si>
  <si>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Del 1 de Enero al 31 de diciembre del 2022</t>
  </si>
  <si>
    <t>al 31 de diciembre del 2022</t>
  </si>
  <si>
    <t>INSTITUTO DE INFRAESTRUCTURA FISICA EDUCATIVA DE GUANAJUATO
Programas y Proyectos de Inversión
Del 1 de Enero 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</si>
</sst>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??_-;_-@_-"/>
    <numFmt numFmtId="166" formatCode="0.0"/>
    <numFmt numFmtId="167" formatCode="_-* #,##0_-;\-* #,##0_-;_-* &quot;-&quot;??_-;_-@_-"/>
    <numFmt numFmtId="168" formatCode="0.0000"/>
    <numFmt numFmtId="169" formatCode="#,##0_ ;\-#,##0\ 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3" applyFont="1" applyFill="1"/>
    <xf numFmtId="0" fontId="3" fillId="0" borderId="0" xfId="3" applyFont="1"/>
    <xf numFmtId="0" fontId="3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/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4" fontId="9" fillId="2" borderId="0" xfId="0" applyNumberFormat="1" applyFont="1" applyFill="1" applyAlignment="1">
      <alignment horizontal="left" vertical="top" wrapText="1"/>
    </xf>
    <xf numFmtId="0" fontId="7" fillId="2" borderId="8" xfId="0" applyFont="1" applyFill="1" applyBorder="1"/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164" fontId="10" fillId="0" borderId="0" xfId="0" applyNumberFormat="1" applyFont="1" applyAlignment="1">
      <alignment horizontal="left" vertical="top" wrapText="1"/>
    </xf>
    <xf numFmtId="44" fontId="10" fillId="0" borderId="0" xfId="1" applyFont="1" applyFill="1" applyBorder="1" applyAlignment="1" applyProtection="1">
      <alignment vertical="top" wrapText="1"/>
    </xf>
    <xf numFmtId="9" fontId="10" fillId="2" borderId="0" xfId="2" applyFont="1" applyFill="1" applyBorder="1" applyAlignment="1" applyProtection="1">
      <alignment horizontal="center" vertical="top" wrapText="1"/>
    </xf>
    <xf numFmtId="9" fontId="10" fillId="2" borderId="9" xfId="2" applyFont="1" applyFill="1" applyBorder="1" applyAlignment="1" applyProtection="1">
      <alignment horizontal="center" vertical="top" wrapText="1"/>
    </xf>
    <xf numFmtId="43" fontId="9" fillId="2" borderId="28" xfId="0" applyNumberFormat="1" applyFont="1" applyFill="1" applyBorder="1" applyAlignment="1">
      <alignment horizontal="right" vertical="center" wrapText="1"/>
    </xf>
    <xf numFmtId="9" fontId="9" fillId="2" borderId="28" xfId="2" applyFont="1" applyFill="1" applyBorder="1" applyAlignment="1" applyProtection="1">
      <alignment horizontal="center" vertical="top" wrapText="1"/>
    </xf>
    <xf numFmtId="9" fontId="9" fillId="2" borderId="29" xfId="2" applyFont="1" applyFill="1" applyBorder="1" applyAlignment="1" applyProtection="1">
      <alignment horizontal="center" vertical="top" wrapText="1"/>
    </xf>
    <xf numFmtId="0" fontId="7" fillId="0" borderId="8" xfId="0" applyFont="1" applyBorder="1"/>
    <xf numFmtId="0" fontId="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164" fontId="10" fillId="2" borderId="0" xfId="0" applyNumberFormat="1" applyFont="1" applyFill="1" applyAlignment="1">
      <alignment horizontal="left" vertical="top" wrapText="1"/>
    </xf>
    <xf numFmtId="44" fontId="9" fillId="2" borderId="0" xfId="1" applyFont="1" applyFill="1" applyBorder="1" applyAlignment="1" applyProtection="1">
      <alignment horizontal="left" vertical="top" wrapText="1"/>
    </xf>
    <xf numFmtId="9" fontId="9" fillId="2" borderId="0" xfId="2" applyFont="1" applyFill="1" applyBorder="1" applyAlignment="1" applyProtection="1">
      <alignment horizontal="center" vertical="top" wrapText="1"/>
    </xf>
    <xf numFmtId="9" fontId="9" fillId="2" borderId="9" xfId="2" applyFont="1" applyFill="1" applyBorder="1" applyAlignment="1" applyProtection="1">
      <alignment horizontal="center" vertical="top" wrapText="1"/>
    </xf>
    <xf numFmtId="0" fontId="7" fillId="2" borderId="20" xfId="0" applyFont="1" applyFill="1" applyBorder="1"/>
    <xf numFmtId="0" fontId="7" fillId="2" borderId="30" xfId="0" applyFont="1" applyFill="1" applyBorder="1"/>
    <xf numFmtId="0" fontId="10" fillId="2" borderId="30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left" vertical="top" wrapText="1"/>
    </xf>
    <xf numFmtId="43" fontId="9" fillId="5" borderId="28" xfId="0" applyNumberFormat="1" applyFont="1" applyFill="1" applyBorder="1" applyAlignment="1">
      <alignment horizontal="right" vertical="center" wrapText="1"/>
    </xf>
    <xf numFmtId="9" fontId="9" fillId="4" borderId="28" xfId="2" applyFont="1" applyFill="1" applyBorder="1" applyAlignment="1" applyProtection="1">
      <alignment horizontal="center" vertical="top" wrapText="1"/>
    </xf>
    <xf numFmtId="9" fontId="9" fillId="4" borderId="29" xfId="2" applyFont="1" applyFill="1" applyBorder="1" applyAlignment="1" applyProtection="1">
      <alignment horizontal="center" vertical="top" wrapText="1"/>
    </xf>
    <xf numFmtId="0" fontId="3" fillId="2" borderId="20" xfId="0" applyFont="1" applyFill="1" applyBorder="1"/>
    <xf numFmtId="0" fontId="3" fillId="2" borderId="30" xfId="0" applyFont="1" applyFill="1" applyBorder="1"/>
    <xf numFmtId="0" fontId="3" fillId="2" borderId="30" xfId="0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0" xfId="3" applyFill="1" applyAlignment="1" applyProtection="1">
      <alignment horizontal="center"/>
      <protection locked="0"/>
    </xf>
    <xf numFmtId="0" fontId="2" fillId="2" borderId="0" xfId="3" applyFill="1" applyProtection="1">
      <protection locked="0"/>
    </xf>
    <xf numFmtId="0" fontId="3" fillId="2" borderId="0" xfId="3" applyFont="1" applyFill="1" applyAlignment="1">
      <alignment horizontal="center"/>
    </xf>
    <xf numFmtId="4" fontId="6" fillId="2" borderId="0" xfId="5" applyNumberFormat="1" applyFont="1" applyFill="1" applyProtection="1">
      <protection locked="0"/>
    </xf>
    <xf numFmtId="0" fontId="6" fillId="2" borderId="0" xfId="5" applyFont="1" applyFill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11" fillId="2" borderId="0" xfId="0" applyFont="1" applyFill="1"/>
    <xf numFmtId="0" fontId="3" fillId="0" borderId="0" xfId="3" applyFont="1" applyAlignment="1">
      <alignment horizontal="center"/>
    </xf>
    <xf numFmtId="0" fontId="12" fillId="2" borderId="0" xfId="6" applyFont="1" applyFill="1"/>
    <xf numFmtId="0" fontId="12" fillId="0" borderId="0" xfId="6" applyFont="1"/>
    <xf numFmtId="0" fontId="13" fillId="6" borderId="0" xfId="6" applyFont="1" applyFill="1" applyAlignment="1">
      <alignment horizontal="center"/>
    </xf>
    <xf numFmtId="0" fontId="14" fillId="2" borderId="0" xfId="6" applyFont="1" applyFill="1"/>
    <xf numFmtId="0" fontId="13" fillId="6" borderId="4" xfId="6" applyFont="1" applyFill="1" applyBorder="1" applyAlignment="1">
      <alignment horizontal="center" vertical="center" wrapText="1"/>
    </xf>
    <xf numFmtId="0" fontId="13" fillId="6" borderId="10" xfId="6" applyFont="1" applyFill="1" applyBorder="1" applyAlignment="1">
      <alignment horizontal="center" vertical="center" wrapText="1"/>
    </xf>
    <xf numFmtId="0" fontId="13" fillId="6" borderId="31" xfId="6" applyFont="1" applyFill="1" applyBorder="1" applyAlignment="1">
      <alignment horizontal="center" vertical="center" wrapText="1"/>
    </xf>
    <xf numFmtId="0" fontId="15" fillId="6" borderId="31" xfId="6" applyFont="1" applyFill="1" applyBorder="1" applyAlignment="1">
      <alignment horizontal="center" wrapText="1"/>
    </xf>
    <xf numFmtId="0" fontId="13" fillId="6" borderId="22" xfId="6" applyFont="1" applyFill="1" applyBorder="1" applyAlignment="1">
      <alignment horizontal="center" vertical="center" wrapText="1"/>
    </xf>
    <xf numFmtId="49" fontId="13" fillId="6" borderId="31" xfId="6" applyNumberFormat="1" applyFont="1" applyFill="1" applyBorder="1" applyAlignment="1">
      <alignment horizontal="center" vertical="center" wrapText="1"/>
    </xf>
    <xf numFmtId="3" fontId="12" fillId="0" borderId="0" xfId="6" applyNumberFormat="1" applyFont="1"/>
    <xf numFmtId="0" fontId="12" fillId="0" borderId="31" xfId="6" applyFont="1" applyBorder="1" applyAlignment="1">
      <alignment horizontal="right" vertical="center" wrapText="1"/>
    </xf>
    <xf numFmtId="3" fontId="12" fillId="0" borderId="31" xfId="7" applyNumberFormat="1" applyFont="1" applyFill="1" applyBorder="1" applyAlignment="1">
      <alignment vertical="center" wrapText="1"/>
    </xf>
    <xf numFmtId="10" fontId="12" fillId="0" borderId="31" xfId="8" applyNumberFormat="1" applyFont="1" applyFill="1" applyBorder="1" applyAlignment="1">
      <alignment vertical="center"/>
    </xf>
    <xf numFmtId="9" fontId="12" fillId="0" borderId="31" xfId="8" applyFont="1" applyFill="1" applyBorder="1" applyAlignment="1">
      <alignment vertical="center"/>
    </xf>
    <xf numFmtId="0" fontId="16" fillId="2" borderId="0" xfId="6" applyFont="1" applyFill="1"/>
    <xf numFmtId="0" fontId="12" fillId="0" borderId="31" xfId="6" applyFont="1" applyBorder="1" applyAlignment="1">
      <alignment horizontal="center" vertical="center" wrapText="1"/>
    </xf>
    <xf numFmtId="3" fontId="12" fillId="0" borderId="31" xfId="9" applyNumberFormat="1" applyFont="1" applyFill="1" applyBorder="1" applyAlignment="1">
      <alignment vertical="center" wrapText="1"/>
    </xf>
    <xf numFmtId="0" fontId="16" fillId="0" borderId="0" xfId="6" applyFont="1"/>
    <xf numFmtId="0" fontId="16" fillId="2" borderId="31" xfId="6" applyFont="1" applyFill="1" applyBorder="1" applyAlignment="1">
      <alignment horizontal="right" vertical="center" wrapText="1"/>
    </xf>
    <xf numFmtId="3" fontId="16" fillId="2" borderId="31" xfId="7" applyNumberFormat="1" applyFont="1" applyFill="1" applyBorder="1" applyAlignment="1">
      <alignment horizontal="right" vertical="center" wrapText="1"/>
    </xf>
    <xf numFmtId="3" fontId="12" fillId="2" borderId="0" xfId="6" applyNumberFormat="1" applyFont="1" applyFill="1"/>
    <xf numFmtId="0" fontId="14" fillId="0" borderId="0" xfId="6" applyFont="1"/>
    <xf numFmtId="165" fontId="12" fillId="0" borderId="0" xfId="6" applyNumberFormat="1" applyFont="1"/>
    <xf numFmtId="3" fontId="14" fillId="0" borderId="0" xfId="6" applyNumberFormat="1" applyFont="1"/>
    <xf numFmtId="166" fontId="14" fillId="0" borderId="0" xfId="6" applyNumberFormat="1" applyFont="1"/>
    <xf numFmtId="0" fontId="15" fillId="0" borderId="0" xfId="6" applyFont="1" applyAlignment="1">
      <alignment horizontal="center"/>
    </xf>
    <xf numFmtId="3" fontId="15" fillId="0" borderId="4" xfId="6" applyNumberFormat="1" applyFont="1" applyBorder="1" applyAlignment="1">
      <alignment horizontal="center" wrapText="1"/>
    </xf>
    <xf numFmtId="0" fontId="15" fillId="0" borderId="4" xfId="6" applyFont="1" applyBorder="1" applyAlignment="1">
      <alignment horizontal="center" wrapText="1"/>
    </xf>
    <xf numFmtId="166" fontId="15" fillId="0" borderId="4" xfId="6" applyNumberFormat="1" applyFont="1" applyBorder="1" applyAlignment="1">
      <alignment horizontal="center" wrapText="1"/>
    </xf>
    <xf numFmtId="0" fontId="15" fillId="0" borderId="0" xfId="6" applyFont="1" applyAlignment="1">
      <alignment horizontal="center" wrapText="1"/>
    </xf>
    <xf numFmtId="0" fontId="20" fillId="0" borderId="0" xfId="6" applyFont="1"/>
    <xf numFmtId="0" fontId="14" fillId="0" borderId="31" xfId="6" applyFont="1" applyBorder="1" applyAlignment="1">
      <alignment vertical="center"/>
    </xf>
    <xf numFmtId="0" fontId="14" fillId="0" borderId="31" xfId="6" applyFont="1" applyBorder="1" applyAlignment="1">
      <alignment vertical="center" wrapText="1"/>
    </xf>
    <xf numFmtId="0" fontId="14" fillId="0" borderId="31" xfId="6" applyFont="1" applyBorder="1" applyAlignment="1">
      <alignment horizontal="left" vertical="center" wrapText="1"/>
    </xf>
    <xf numFmtId="3" fontId="14" fillId="0" borderId="31" xfId="6" applyNumberFormat="1" applyFont="1" applyBorder="1" applyAlignment="1">
      <alignment vertical="center"/>
    </xf>
    <xf numFmtId="1" fontId="14" fillId="0" borderId="31" xfId="6" applyNumberFormat="1" applyFont="1" applyBorder="1" applyAlignment="1">
      <alignment vertical="center"/>
    </xf>
    <xf numFmtId="9" fontId="14" fillId="0" borderId="31" xfId="6" applyNumberFormat="1" applyFont="1" applyBorder="1" applyAlignment="1">
      <alignment vertical="center"/>
    </xf>
    <xf numFmtId="9" fontId="14" fillId="0" borderId="0" xfId="6" applyNumberFormat="1" applyFont="1" applyAlignment="1">
      <alignment vertical="center"/>
    </xf>
    <xf numFmtId="0" fontId="14" fillId="0" borderId="0" xfId="6" applyFont="1" applyAlignment="1">
      <alignment wrapText="1"/>
    </xf>
    <xf numFmtId="0" fontId="14" fillId="0" borderId="0" xfId="6" applyFont="1" applyAlignment="1">
      <alignment horizontal="left" wrapText="1"/>
    </xf>
    <xf numFmtId="165" fontId="14" fillId="0" borderId="0" xfId="7" applyNumberFormat="1" applyFont="1" applyFill="1" applyBorder="1"/>
    <xf numFmtId="9" fontId="14" fillId="0" borderId="0" xfId="8" applyFont="1" applyFill="1" applyBorder="1"/>
    <xf numFmtId="0" fontId="3" fillId="0" borderId="0" xfId="6" applyFont="1"/>
    <xf numFmtId="0" fontId="14" fillId="0" borderId="30" xfId="6" applyFont="1" applyBorder="1"/>
    <xf numFmtId="0" fontId="13" fillId="0" borderId="31" xfId="10" applyFont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 wrapText="1"/>
    </xf>
    <xf numFmtId="0" fontId="14" fillId="0" borderId="31" xfId="6" applyFont="1" applyBorder="1" applyAlignment="1">
      <alignment horizontal="center" vertical="center" wrapText="1"/>
    </xf>
    <xf numFmtId="49" fontId="14" fillId="0" borderId="31" xfId="6" applyNumberFormat="1" applyFont="1" applyBorder="1" applyAlignment="1">
      <alignment horizontal="center" vertical="center" wrapText="1"/>
    </xf>
    <xf numFmtId="164" fontId="14" fillId="0" borderId="31" xfId="6" applyNumberFormat="1" applyFont="1" applyBorder="1" applyAlignment="1">
      <alignment horizontal="center" vertical="center" wrapText="1"/>
    </xf>
    <xf numFmtId="43" fontId="14" fillId="0" borderId="31" xfId="6" applyNumberFormat="1" applyFont="1" applyBorder="1" applyAlignment="1">
      <alignment horizontal="center" vertical="center" wrapText="1"/>
    </xf>
    <xf numFmtId="0" fontId="14" fillId="0" borderId="31" xfId="6" applyFont="1" applyBorder="1" applyAlignment="1">
      <alignment horizontal="center" vertical="center"/>
    </xf>
    <xf numFmtId="9" fontId="14" fillId="0" borderId="31" xfId="8" applyFont="1" applyFill="1" applyBorder="1" applyAlignment="1">
      <alignment horizontal="center" vertical="center"/>
    </xf>
    <xf numFmtId="167" fontId="14" fillId="0" borderId="31" xfId="11" applyNumberFormat="1" applyFont="1" applyFill="1" applyBorder="1" applyAlignment="1">
      <alignment vertical="center"/>
    </xf>
    <xf numFmtId="9" fontId="14" fillId="0" borderId="31" xfId="8" applyFont="1" applyFill="1" applyBorder="1" applyAlignment="1">
      <alignment vertical="center"/>
    </xf>
    <xf numFmtId="168" fontId="20" fillId="0" borderId="0" xfId="8" applyNumberFormat="1" applyFont="1" applyFill="1"/>
    <xf numFmtId="49" fontId="14" fillId="0" borderId="31" xfId="11" applyNumberFormat="1" applyFont="1" applyFill="1" applyBorder="1" applyAlignment="1">
      <alignment horizontal="center" vertical="center" wrapText="1"/>
    </xf>
    <xf numFmtId="164" fontId="14" fillId="0" borderId="31" xfId="11" applyFont="1" applyFill="1" applyBorder="1" applyAlignment="1">
      <alignment horizontal="center" vertical="top" wrapText="1"/>
    </xf>
    <xf numFmtId="164" fontId="14" fillId="0" borderId="31" xfId="11" applyFont="1" applyFill="1" applyBorder="1" applyAlignment="1">
      <alignment horizontal="center" vertical="center" wrapText="1"/>
    </xf>
    <xf numFmtId="0" fontId="15" fillId="0" borderId="14" xfId="6" applyFont="1" applyBorder="1" applyAlignment="1">
      <alignment horizontal="justify" vertical="center" wrapText="1"/>
    </xf>
    <xf numFmtId="0" fontId="15" fillId="0" borderId="28" xfId="6" applyFont="1" applyBorder="1" applyAlignment="1">
      <alignment horizontal="right" vertical="center" wrapText="1"/>
    </xf>
    <xf numFmtId="0" fontId="22" fillId="0" borderId="28" xfId="6" applyFont="1" applyBorder="1"/>
    <xf numFmtId="9" fontId="22" fillId="0" borderId="28" xfId="6" applyNumberFormat="1" applyFont="1" applyBorder="1"/>
    <xf numFmtId="0" fontId="22" fillId="0" borderId="29" xfId="6" applyFont="1" applyBorder="1"/>
    <xf numFmtId="165" fontId="15" fillId="0" borderId="28" xfId="7" applyNumberFormat="1" applyFont="1" applyFill="1" applyBorder="1"/>
    <xf numFmtId="169" fontId="15" fillId="0" borderId="28" xfId="7" applyNumberFormat="1" applyFont="1" applyFill="1" applyBorder="1"/>
    <xf numFmtId="9" fontId="15" fillId="0" borderId="28" xfId="8" applyFont="1" applyFill="1" applyBorder="1"/>
    <xf numFmtId="9" fontId="15" fillId="0" borderId="29" xfId="8" applyFont="1" applyFill="1" applyBorder="1"/>
    <xf numFmtId="9" fontId="22" fillId="0" borderId="0" xfId="6" applyNumberFormat="1" applyFont="1"/>
    <xf numFmtId="0" fontId="22" fillId="0" borderId="0" xfId="6" applyFont="1"/>
    <xf numFmtId="0" fontId="15" fillId="0" borderId="0" xfId="6" applyFont="1"/>
    <xf numFmtId="0" fontId="23" fillId="0" borderId="0" xfId="6" applyFont="1"/>
    <xf numFmtId="165" fontId="10" fillId="0" borderId="0" xfId="1" applyNumberFormat="1" applyFont="1" applyFill="1" applyBorder="1" applyAlignment="1" applyProtection="1">
      <alignment vertical="top" wrapText="1"/>
    </xf>
    <xf numFmtId="167" fontId="9" fillId="2" borderId="28" xfId="0" applyNumberFormat="1" applyFont="1" applyFill="1" applyBorder="1" applyAlignment="1">
      <alignment horizontal="right" vertical="center" wrapText="1"/>
    </xf>
    <xf numFmtId="167" fontId="10" fillId="2" borderId="0" xfId="0" applyNumberFormat="1" applyFont="1" applyFill="1" applyAlignment="1">
      <alignment horizontal="left" vertical="top" wrapText="1"/>
    </xf>
    <xf numFmtId="167" fontId="9" fillId="5" borderId="28" xfId="0" applyNumberFormat="1" applyFont="1" applyFill="1" applyBorder="1" applyAlignment="1">
      <alignment horizontal="right" vertical="center" wrapText="1"/>
    </xf>
    <xf numFmtId="9" fontId="14" fillId="0" borderId="31" xfId="2" applyFont="1" applyFill="1" applyBorder="1" applyAlignment="1">
      <alignment vertical="center"/>
    </xf>
    <xf numFmtId="164" fontId="3" fillId="0" borderId="31" xfId="11" applyFont="1" applyFill="1" applyBorder="1" applyAlignment="1">
      <alignment horizontal="center" vertical="center" wrapText="1"/>
    </xf>
    <xf numFmtId="0" fontId="3" fillId="0" borderId="31" xfId="6" applyFont="1" applyBorder="1" applyAlignment="1">
      <alignment horizontal="center" vertical="center"/>
    </xf>
    <xf numFmtId="0" fontId="13" fillId="0" borderId="28" xfId="6" applyFont="1" applyBorder="1" applyAlignment="1">
      <alignment horizontal="right" vertical="center" wrapText="1"/>
    </xf>
    <xf numFmtId="0" fontId="13" fillId="0" borderId="28" xfId="6" applyFont="1" applyBorder="1"/>
    <xf numFmtId="0" fontId="9" fillId="5" borderId="14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2" xfId="4" applyFont="1" applyFill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/>
    </xf>
    <xf numFmtId="0" fontId="12" fillId="2" borderId="0" xfId="6" applyFont="1" applyFill="1" applyAlignment="1">
      <alignment horizontal="center"/>
    </xf>
    <xf numFmtId="9" fontId="16" fillId="2" borderId="31" xfId="8" applyFont="1" applyFill="1" applyBorder="1" applyAlignment="1">
      <alignment horizontal="center"/>
    </xf>
    <xf numFmtId="0" fontId="13" fillId="6" borderId="0" xfId="6" applyFont="1" applyFill="1" applyAlignment="1">
      <alignment horizontal="center"/>
    </xf>
    <xf numFmtId="0" fontId="13" fillId="6" borderId="1" xfId="6" applyFont="1" applyFill="1" applyBorder="1" applyAlignment="1">
      <alignment horizontal="center" vertical="center" wrapText="1"/>
    </xf>
    <xf numFmtId="0" fontId="13" fillId="6" borderId="2" xfId="6" applyFont="1" applyFill="1" applyBorder="1" applyAlignment="1">
      <alignment horizontal="center" vertical="center" wrapText="1"/>
    </xf>
    <xf numFmtId="0" fontId="13" fillId="6" borderId="3" xfId="6" applyFont="1" applyFill="1" applyBorder="1" applyAlignment="1">
      <alignment horizontal="center" vertical="center" wrapText="1"/>
    </xf>
    <xf numFmtId="0" fontId="13" fillId="6" borderId="8" xfId="6" applyFont="1" applyFill="1" applyBorder="1" applyAlignment="1">
      <alignment horizontal="center" vertical="center" wrapText="1"/>
    </xf>
    <xf numFmtId="0" fontId="13" fillId="6" borderId="0" xfId="6" applyFont="1" applyFill="1" applyAlignment="1">
      <alignment horizontal="center" vertical="center" wrapText="1"/>
    </xf>
    <xf numFmtId="0" fontId="13" fillId="6" borderId="9" xfId="6" applyFont="1" applyFill="1" applyBorder="1" applyAlignment="1">
      <alignment horizontal="center" vertical="center" wrapText="1"/>
    </xf>
    <xf numFmtId="0" fontId="13" fillId="6" borderId="20" xfId="6" applyFont="1" applyFill="1" applyBorder="1" applyAlignment="1">
      <alignment horizontal="center" vertical="center" wrapText="1"/>
    </xf>
    <xf numFmtId="0" fontId="13" fillId="6" borderId="30" xfId="6" applyFont="1" applyFill="1" applyBorder="1" applyAlignment="1">
      <alignment horizontal="center" vertical="center" wrapText="1"/>
    </xf>
    <xf numFmtId="0" fontId="13" fillId="6" borderId="21" xfId="6" applyFont="1" applyFill="1" applyBorder="1" applyAlignment="1">
      <alignment horizontal="center" vertical="center" wrapText="1"/>
    </xf>
    <xf numFmtId="0" fontId="13" fillId="6" borderId="4" xfId="6" applyFont="1" applyFill="1" applyBorder="1" applyAlignment="1">
      <alignment horizontal="center" vertical="center" wrapText="1"/>
    </xf>
    <xf numFmtId="0" fontId="13" fillId="6" borderId="10" xfId="6" applyFont="1" applyFill="1" applyBorder="1" applyAlignment="1">
      <alignment horizontal="center" vertical="center" wrapText="1"/>
    </xf>
    <xf numFmtId="0" fontId="13" fillId="6" borderId="22" xfId="6" applyFont="1" applyFill="1" applyBorder="1" applyAlignment="1">
      <alignment horizontal="center" vertical="center" wrapText="1"/>
    </xf>
    <xf numFmtId="0" fontId="13" fillId="6" borderId="14" xfId="6" applyFont="1" applyFill="1" applyBorder="1" applyAlignment="1">
      <alignment horizontal="center" vertical="center" wrapText="1"/>
    </xf>
    <xf numFmtId="0" fontId="13" fillId="6" borderId="28" xfId="6" applyFont="1" applyFill="1" applyBorder="1" applyAlignment="1">
      <alignment horizontal="center" vertical="center" wrapText="1"/>
    </xf>
    <xf numFmtId="0" fontId="13" fillId="6" borderId="29" xfId="6" applyFont="1" applyFill="1" applyBorder="1" applyAlignment="1">
      <alignment horizontal="center" vertical="center" wrapText="1"/>
    </xf>
    <xf numFmtId="0" fontId="13" fillId="6" borderId="31" xfId="6" applyFont="1" applyFill="1" applyBorder="1" applyAlignment="1">
      <alignment horizontal="center" vertical="center" wrapText="1"/>
    </xf>
    <xf numFmtId="0" fontId="15" fillId="6" borderId="14" xfId="6" applyFont="1" applyFill="1" applyBorder="1" applyAlignment="1">
      <alignment horizontal="center"/>
    </xf>
    <xf numFmtId="0" fontId="15" fillId="6" borderId="29" xfId="6" applyFont="1" applyFill="1" applyBorder="1" applyAlignment="1">
      <alignment horizontal="center"/>
    </xf>
    <xf numFmtId="0" fontId="12" fillId="0" borderId="14" xfId="6" applyFont="1" applyBorder="1" applyAlignment="1">
      <alignment horizontal="center" vertical="center" wrapText="1"/>
    </xf>
    <xf numFmtId="0" fontId="12" fillId="0" borderId="28" xfId="6" applyFont="1" applyBorder="1" applyAlignment="1">
      <alignment horizontal="center" vertical="center" wrapText="1"/>
    </xf>
    <xf numFmtId="0" fontId="12" fillId="0" borderId="29" xfId="6" applyFont="1" applyBorder="1" applyAlignment="1">
      <alignment horizontal="center" vertical="center" wrapText="1"/>
    </xf>
    <xf numFmtId="0" fontId="12" fillId="0" borderId="31" xfId="6" applyFont="1" applyBorder="1" applyAlignment="1">
      <alignment horizontal="center" vertical="center" wrapText="1"/>
    </xf>
    <xf numFmtId="0" fontId="16" fillId="2" borderId="31" xfId="6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/>
    </xf>
    <xf numFmtId="0" fontId="13" fillId="0" borderId="0" xfId="6" applyFont="1" applyAlignment="1">
      <alignment horizontal="center"/>
    </xf>
    <xf numFmtId="0" fontId="15" fillId="0" borderId="4" xfId="6" applyFont="1" applyBorder="1" applyAlignment="1">
      <alignment horizontal="center" vertical="center" wrapText="1"/>
    </xf>
    <xf numFmtId="0" fontId="15" fillId="0" borderId="10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wrapText="1"/>
    </xf>
    <xf numFmtId="0" fontId="15" fillId="0" borderId="10" xfId="6" applyFont="1" applyBorder="1" applyAlignment="1">
      <alignment horizontal="center" wrapText="1"/>
    </xf>
    <xf numFmtId="0" fontId="15" fillId="0" borderId="14" xfId="6" applyFont="1" applyBorder="1" applyAlignment="1">
      <alignment horizontal="center"/>
    </xf>
    <xf numFmtId="0" fontId="15" fillId="0" borderId="28" xfId="6" applyFont="1" applyBorder="1" applyAlignment="1">
      <alignment horizontal="center"/>
    </xf>
    <xf numFmtId="0" fontId="15" fillId="0" borderId="29" xfId="6" applyFont="1" applyBorder="1" applyAlignment="1">
      <alignment horizontal="center"/>
    </xf>
    <xf numFmtId="0" fontId="14" fillId="0" borderId="0" xfId="6" applyFont="1" applyAlignment="1">
      <alignment horizontal="center"/>
    </xf>
    <xf numFmtId="0" fontId="13" fillId="0" borderId="14" xfId="10" applyFont="1" applyBorder="1" applyAlignment="1">
      <alignment horizontal="center" vertical="center" wrapText="1"/>
    </xf>
    <xf numFmtId="0" fontId="13" fillId="0" borderId="28" xfId="10" applyFont="1" applyBorder="1" applyAlignment="1">
      <alignment horizontal="center" vertical="center" wrapText="1"/>
    </xf>
    <xf numFmtId="0" fontId="13" fillId="0" borderId="29" xfId="10" applyFont="1" applyBorder="1" applyAlignment="1">
      <alignment horizontal="center" vertical="center" wrapText="1"/>
    </xf>
    <xf numFmtId="0" fontId="15" fillId="0" borderId="22" xfId="6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/>
    </xf>
    <xf numFmtId="0" fontId="13" fillId="0" borderId="22" xfId="6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 wrapText="1"/>
    </xf>
    <xf numFmtId="0" fontId="13" fillId="0" borderId="22" xfId="10" applyFont="1" applyBorder="1" applyAlignment="1">
      <alignment horizontal="center" vertical="center" wrapText="1"/>
    </xf>
    <xf numFmtId="0" fontId="15" fillId="0" borderId="14" xfId="6" applyFont="1" applyBorder="1" applyAlignment="1">
      <alignment horizontal="left" vertical="center" wrapText="1"/>
    </xf>
    <xf numFmtId="0" fontId="15" fillId="0" borderId="29" xfId="6" applyFont="1" applyBorder="1" applyAlignment="1">
      <alignment horizontal="left" vertical="center" wrapText="1"/>
    </xf>
    <xf numFmtId="0" fontId="13" fillId="0" borderId="14" xfId="6" applyFont="1" applyBorder="1" applyAlignment="1">
      <alignment horizontal="center" vertical="center"/>
    </xf>
    <xf numFmtId="0" fontId="13" fillId="0" borderId="28" xfId="6" applyFont="1" applyBorder="1" applyAlignment="1">
      <alignment horizontal="center" vertical="center"/>
    </xf>
    <xf numFmtId="0" fontId="13" fillId="0" borderId="29" xfId="6" applyFont="1" applyBorder="1" applyAlignment="1">
      <alignment horizontal="center" vertical="center"/>
    </xf>
    <xf numFmtId="0" fontId="15" fillId="0" borderId="28" xfId="6" applyFont="1" applyBorder="1" applyAlignment="1">
      <alignment horizontal="left" vertical="center" wrapText="1" indent="3"/>
    </xf>
  </cellXfs>
  <cellStyles count="12">
    <cellStyle name="Millares 2 2 5 2" xfId="9" xr:uid="{00000000-0005-0000-0000-000000000000}"/>
    <cellStyle name="Millares 4 5 2 3" xfId="11" xr:uid="{00000000-0005-0000-0000-000001000000}"/>
    <cellStyle name="Moneda" xfId="1" builtinId="4"/>
    <cellStyle name="Moneda 3 2 3" xfId="7" xr:uid="{00000000-0005-0000-0000-000003000000}"/>
    <cellStyle name="Normal" xfId="0" builtinId="0"/>
    <cellStyle name="Normal 11 8 3" xfId="3" xr:uid="{00000000-0005-0000-0000-000005000000}"/>
    <cellStyle name="Normal 2 3 4 3" xfId="5" xr:uid="{00000000-0005-0000-0000-000006000000}"/>
    <cellStyle name="Normal 3 2 3" xfId="4" xr:uid="{00000000-0005-0000-0000-000007000000}"/>
    <cellStyle name="Normal 8 8 2 3" xfId="6" xr:uid="{00000000-0005-0000-0000-000008000000}"/>
    <cellStyle name="Normal_141008Reportes Cuadros Institucionales-sectorialesADV" xfId="10" xr:uid="{00000000-0005-0000-0000-000009000000}"/>
    <cellStyle name="Porcentaje" xfId="2" builtinId="5"/>
    <cellStyle name="Porcentaje 2 2 2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56029</xdr:colOff>
      <xdr:row>1</xdr:row>
      <xdr:rowOff>67236</xdr:rowOff>
    </xdr:from>
    <xdr:to>
      <xdr:col>4</xdr:col>
      <xdr:colOff>641616</xdr:colOff>
      <xdr:row>1</xdr:row>
      <xdr:rowOff>661148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224118"/>
          <a:ext cx="1493264" cy="59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336173</xdr:colOff>
      <xdr:row>35</xdr:row>
      <xdr:rowOff>125666</xdr:rowOff>
    </xdr:from>
    <xdr:to>
      <xdr:col>4</xdr:col>
      <xdr:colOff>2992211</xdr:colOff>
      <xdr:row>43</xdr:row>
      <xdr:rowOff>4497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438" y="5941519"/>
          <a:ext cx="3563714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3235299</xdr:colOff>
      <xdr:row>37</xdr:row>
      <xdr:rowOff>60031</xdr:rowOff>
    </xdr:from>
    <xdr:to>
      <xdr:col>7</xdr:col>
      <xdr:colOff>19454</xdr:colOff>
      <xdr:row>45</xdr:row>
      <xdr:rowOff>41152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89505" y="6301707"/>
          <a:ext cx="2521567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361788</xdr:colOff>
      <xdr:row>36</xdr:row>
      <xdr:rowOff>50425</xdr:rowOff>
    </xdr:from>
    <xdr:to>
      <xdr:col>10</xdr:col>
      <xdr:colOff>59473</xdr:colOff>
      <xdr:row>43</xdr:row>
      <xdr:rowOff>77856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72288" y="6023160"/>
          <a:ext cx="3563714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101517</xdr:colOff>
      <xdr:row>35</xdr:row>
      <xdr:rowOff>44822</xdr:rowOff>
    </xdr:from>
    <xdr:to>
      <xdr:col>13</xdr:col>
      <xdr:colOff>184033</xdr:colOff>
      <xdr:row>44</xdr:row>
      <xdr:rowOff>83167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79017" y="5972734"/>
          <a:ext cx="2951222" cy="1450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De Infraestructura Educativa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13608</xdr:rowOff>
    </xdr:from>
    <xdr:to>
      <xdr:col>4</xdr:col>
      <xdr:colOff>489857</xdr:colOff>
      <xdr:row>4</xdr:row>
      <xdr:rowOff>52002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1"/>
          <a:ext cx="1823357" cy="5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68034</xdr:colOff>
      <xdr:row>19</xdr:row>
      <xdr:rowOff>61635</xdr:rowOff>
    </xdr:from>
    <xdr:to>
      <xdr:col>5</xdr:col>
      <xdr:colOff>107498</xdr:colOff>
      <xdr:row>25</xdr:row>
      <xdr:rowOff>134168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7713" y="9069564"/>
          <a:ext cx="3563714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429027</xdr:colOff>
      <xdr:row>20</xdr:row>
      <xdr:rowOff>54431</xdr:rowOff>
    </xdr:from>
    <xdr:to>
      <xdr:col>8</xdr:col>
      <xdr:colOff>73884</xdr:colOff>
      <xdr:row>27</xdr:row>
      <xdr:rowOff>52361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02956" y="9239252"/>
          <a:ext cx="356371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337777</xdr:colOff>
      <xdr:row>19</xdr:row>
      <xdr:rowOff>143276</xdr:rowOff>
    </xdr:from>
    <xdr:to>
      <xdr:col>11</xdr:col>
      <xdr:colOff>336420</xdr:colOff>
      <xdr:row>26</xdr:row>
      <xdr:rowOff>30634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930563" y="9151205"/>
          <a:ext cx="3563714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378464</xdr:colOff>
      <xdr:row>18</xdr:row>
      <xdr:rowOff>68038</xdr:rowOff>
    </xdr:from>
    <xdr:to>
      <xdr:col>14</xdr:col>
      <xdr:colOff>569037</xdr:colOff>
      <xdr:row>26</xdr:row>
      <xdr:rowOff>103180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536321" y="8899074"/>
          <a:ext cx="3578752" cy="145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  <a:r>
            <a:rPr lang="en-US" sz="1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Infiomación De Infraestructura Educativa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1455964</xdr:colOff>
      <xdr:row>5</xdr:row>
      <xdr:rowOff>231321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285750"/>
          <a:ext cx="236764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20811</xdr:rowOff>
    </xdr:from>
    <xdr:to>
      <xdr:col>3</xdr:col>
      <xdr:colOff>1753964</xdr:colOff>
      <xdr:row>23</xdr:row>
      <xdr:rowOff>11701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92036" y="5967132"/>
          <a:ext cx="3563714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116065</xdr:colOff>
      <xdr:row>17</xdr:row>
      <xdr:rowOff>190499</xdr:rowOff>
    </xdr:from>
    <xdr:to>
      <xdr:col>7</xdr:col>
      <xdr:colOff>509314</xdr:colOff>
      <xdr:row>24</xdr:row>
      <xdr:rowOff>93179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477279" y="6136820"/>
          <a:ext cx="356371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773207</xdr:colOff>
      <xdr:row>17</xdr:row>
      <xdr:rowOff>102452</xdr:rowOff>
    </xdr:from>
    <xdr:to>
      <xdr:col>11</xdr:col>
      <xdr:colOff>186743</xdr:colOff>
      <xdr:row>23</xdr:row>
      <xdr:rowOff>85060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304886" y="6048773"/>
          <a:ext cx="3563714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228787</xdr:colOff>
      <xdr:row>16</xdr:row>
      <xdr:rowOff>40821</xdr:rowOff>
    </xdr:from>
    <xdr:to>
      <xdr:col>14</xdr:col>
      <xdr:colOff>582646</xdr:colOff>
      <xdr:row>23</xdr:row>
      <xdr:rowOff>157606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2910644" y="5796642"/>
          <a:ext cx="3578752" cy="145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Infiomación De Infraestructura Educativa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134470</xdr:colOff>
      <xdr:row>5</xdr:row>
      <xdr:rowOff>22412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156882"/>
          <a:ext cx="2297206" cy="739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156883</xdr:rowOff>
    </xdr:from>
    <xdr:to>
      <xdr:col>4</xdr:col>
      <xdr:colOff>285190</xdr:colOff>
      <xdr:row>27</xdr:row>
      <xdr:rowOff>125361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322294" y="7676030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470652</xdr:colOff>
      <xdr:row>21</xdr:row>
      <xdr:rowOff>1</xdr:rowOff>
    </xdr:from>
    <xdr:to>
      <xdr:col>6</xdr:col>
      <xdr:colOff>755841</xdr:colOff>
      <xdr:row>28</xdr:row>
      <xdr:rowOff>104387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5181" y="7709648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33621</xdr:colOff>
      <xdr:row>20</xdr:row>
      <xdr:rowOff>156882</xdr:rowOff>
    </xdr:from>
    <xdr:to>
      <xdr:col>9</xdr:col>
      <xdr:colOff>1002369</xdr:colOff>
      <xdr:row>27</xdr:row>
      <xdr:rowOff>117078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286503" y="7676029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33623</xdr:colOff>
      <xdr:row>20</xdr:row>
      <xdr:rowOff>0</xdr:rowOff>
    </xdr:from>
    <xdr:to>
      <xdr:col>12</xdr:col>
      <xdr:colOff>395573</xdr:colOff>
      <xdr:row>28</xdr:row>
      <xdr:rowOff>127991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617329" y="7519147"/>
          <a:ext cx="2266950" cy="145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Infiomación De Infraestructura Educativa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2:N41"/>
  <sheetViews>
    <sheetView topLeftCell="F40" zoomScale="85" zoomScaleNormal="85" workbookViewId="0">
      <selection activeCell="C1" sqref="C1:N43"/>
    </sheetView>
  </sheetViews>
  <sheetFormatPr baseColWidth="10" defaultColWidth="13.33203125" defaultRowHeight="12.75" x14ac:dyDescent="0.2"/>
  <cols>
    <col min="1" max="2" width="2.1640625" style="2" customWidth="1"/>
    <col min="3" max="3" width="10.5" style="2" customWidth="1"/>
    <col min="4" max="4" width="5.33203125" style="2" customWidth="1"/>
    <col min="5" max="5" width="56.83203125" style="2" customWidth="1"/>
    <col min="6" max="6" width="11.83203125" style="57" customWidth="1"/>
    <col min="7" max="7" width="31.83203125" style="2" customWidth="1"/>
    <col min="8" max="9" width="22.5" style="2" customWidth="1"/>
    <col min="10" max="10" width="17.6640625" style="2" customWidth="1"/>
    <col min="11" max="11" width="17.83203125" style="2" customWidth="1"/>
    <col min="12" max="12" width="18.33203125" style="2" customWidth="1"/>
    <col min="13" max="13" width="13.83203125" style="2" customWidth="1"/>
    <col min="14" max="14" width="14.1640625" style="2" customWidth="1"/>
    <col min="15" max="16384" width="13.33203125" style="2"/>
  </cols>
  <sheetData>
    <row r="2" spans="1:14" ht="57" customHeight="1" x14ac:dyDescent="0.2">
      <c r="A2" s="1"/>
      <c r="B2" s="1"/>
      <c r="C2" s="157" t="s">
        <v>109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</row>
    <row r="3" spans="1:14" s="3" customFormat="1" ht="13.15" customHeight="1" x14ac:dyDescent="0.2">
      <c r="C3" s="160" t="s">
        <v>0</v>
      </c>
      <c r="D3" s="161"/>
      <c r="E3" s="166" t="s">
        <v>1</v>
      </c>
      <c r="F3" s="169" t="s">
        <v>2</v>
      </c>
      <c r="G3" s="166" t="s">
        <v>3</v>
      </c>
      <c r="H3" s="170" t="s">
        <v>4</v>
      </c>
      <c r="I3" s="170"/>
      <c r="J3" s="170"/>
      <c r="K3" s="170"/>
      <c r="L3" s="170"/>
      <c r="M3" s="170"/>
      <c r="N3" s="171"/>
    </row>
    <row r="4" spans="1:14" s="3" customFormat="1" ht="13.15" customHeight="1" x14ac:dyDescent="0.2">
      <c r="C4" s="162"/>
      <c r="D4" s="163"/>
      <c r="E4" s="167"/>
      <c r="F4" s="169"/>
      <c r="G4" s="167"/>
      <c r="H4" s="172" t="s">
        <v>5</v>
      </c>
      <c r="I4" s="174" t="s">
        <v>6</v>
      </c>
      <c r="J4" s="141" t="s">
        <v>7</v>
      </c>
      <c r="K4" s="141" t="s">
        <v>8</v>
      </c>
      <c r="L4" s="141" t="s">
        <v>9</v>
      </c>
      <c r="M4" s="144" t="s">
        <v>10</v>
      </c>
      <c r="N4" s="145"/>
    </row>
    <row r="5" spans="1:14" s="3" customFormat="1" ht="13.15" customHeight="1" x14ac:dyDescent="0.2">
      <c r="C5" s="162"/>
      <c r="D5" s="163"/>
      <c r="E5" s="167"/>
      <c r="F5" s="169"/>
      <c r="G5" s="167"/>
      <c r="H5" s="162"/>
      <c r="I5" s="175"/>
      <c r="J5" s="176"/>
      <c r="K5" s="176"/>
      <c r="L5" s="142"/>
      <c r="M5" s="146" t="s">
        <v>11</v>
      </c>
      <c r="N5" s="148" t="s">
        <v>12</v>
      </c>
    </row>
    <row r="6" spans="1:14" s="3" customFormat="1" ht="21" customHeight="1" x14ac:dyDescent="0.2">
      <c r="C6" s="164"/>
      <c r="D6" s="165"/>
      <c r="E6" s="168"/>
      <c r="F6" s="169"/>
      <c r="G6" s="168"/>
      <c r="H6" s="173"/>
      <c r="I6" s="146"/>
      <c r="J6" s="177"/>
      <c r="K6" s="177"/>
      <c r="L6" s="143"/>
      <c r="M6" s="147"/>
      <c r="N6" s="149"/>
    </row>
    <row r="7" spans="1:14" s="3" customFormat="1" ht="13.15" customHeight="1" x14ac:dyDescent="0.2">
      <c r="C7" s="150" t="s">
        <v>13</v>
      </c>
      <c r="D7" s="151"/>
      <c r="E7" s="151"/>
      <c r="F7" s="4"/>
      <c r="G7" s="5"/>
      <c r="H7" s="6"/>
      <c r="I7" s="6"/>
      <c r="J7" s="6"/>
      <c r="K7" s="152"/>
      <c r="L7" s="152"/>
      <c r="M7" s="6"/>
      <c r="N7" s="7"/>
    </row>
    <row r="8" spans="1:14" s="3" customFormat="1" ht="13.15" customHeight="1" x14ac:dyDescent="0.2">
      <c r="C8" s="8"/>
      <c r="D8" s="153" t="s">
        <v>14</v>
      </c>
      <c r="E8" s="153"/>
      <c r="F8" s="4"/>
      <c r="G8" s="9"/>
      <c r="H8" s="10"/>
      <c r="I8" s="10"/>
      <c r="J8" s="10"/>
      <c r="K8" s="10"/>
      <c r="L8" s="10"/>
      <c r="M8" s="10"/>
      <c r="N8" s="11"/>
    </row>
    <row r="9" spans="1:14" s="3" customFormat="1" ht="6.6" customHeight="1" x14ac:dyDescent="0.2">
      <c r="C9" s="8"/>
      <c r="D9" s="5"/>
      <c r="E9" s="5"/>
      <c r="F9" s="12"/>
      <c r="G9" s="13"/>
      <c r="H9" s="14"/>
      <c r="I9" s="14"/>
      <c r="J9" s="14"/>
      <c r="K9" s="14"/>
      <c r="L9" s="14"/>
      <c r="M9" s="10"/>
      <c r="N9" s="11"/>
    </row>
    <row r="10" spans="1:14" s="3" customFormat="1" x14ac:dyDescent="0.2">
      <c r="C10" s="15"/>
      <c r="D10" s="16"/>
      <c r="E10" s="17"/>
      <c r="F10" s="12"/>
      <c r="G10" s="13"/>
      <c r="H10" s="18"/>
      <c r="I10" s="19"/>
      <c r="J10" s="19"/>
      <c r="K10" s="19"/>
      <c r="L10" s="19"/>
      <c r="M10" s="20"/>
      <c r="N10" s="21"/>
    </row>
    <row r="11" spans="1:14" s="3" customFormat="1" x14ac:dyDescent="0.2">
      <c r="C11" s="15"/>
      <c r="D11" s="16"/>
      <c r="E11" s="17"/>
      <c r="F11" s="12"/>
      <c r="G11" s="13"/>
      <c r="H11" s="18"/>
      <c r="I11" s="19"/>
      <c r="J11" s="19"/>
      <c r="K11" s="19"/>
      <c r="L11" s="19"/>
      <c r="M11" s="20"/>
      <c r="N11" s="21"/>
    </row>
    <row r="12" spans="1:14" s="3" customFormat="1" x14ac:dyDescent="0.2">
      <c r="C12" s="15"/>
      <c r="D12" s="16"/>
      <c r="E12" s="17"/>
      <c r="F12" s="12"/>
      <c r="G12" s="13"/>
      <c r="H12" s="18"/>
      <c r="I12" s="19"/>
      <c r="J12" s="19"/>
      <c r="K12" s="19"/>
      <c r="L12" s="19"/>
      <c r="M12" s="20"/>
      <c r="N12" s="21"/>
    </row>
    <row r="13" spans="1:14" s="3" customFormat="1" ht="13.15" customHeight="1" x14ac:dyDescent="0.2">
      <c r="C13" s="154" t="s">
        <v>15</v>
      </c>
      <c r="D13" s="155"/>
      <c r="E13" s="155"/>
      <c r="F13" s="155"/>
      <c r="G13" s="155"/>
      <c r="H13" s="22">
        <f>SUM(H10:H12)</f>
        <v>0</v>
      </c>
      <c r="I13" s="22">
        <f>SUM(I10:I12)</f>
        <v>0</v>
      </c>
      <c r="J13" s="22">
        <f>SUM(J10:J12)</f>
        <v>0</v>
      </c>
      <c r="K13" s="22">
        <f>SUM(K10:K12)</f>
        <v>0</v>
      </c>
      <c r="L13" s="22">
        <f>SUM(L10:L12)</f>
        <v>0</v>
      </c>
      <c r="M13" s="23">
        <f>IFERROR(L13/I13,0)</f>
        <v>0</v>
      </c>
      <c r="N13" s="24">
        <f>IFERROR(L13/J13,0)</f>
        <v>0</v>
      </c>
    </row>
    <row r="14" spans="1:14" s="3" customFormat="1" ht="4.9000000000000004" customHeight="1" x14ac:dyDescent="0.2">
      <c r="C14" s="25"/>
      <c r="D14" s="26"/>
      <c r="E14" s="27"/>
      <c r="F14" s="28"/>
      <c r="G14" s="27"/>
      <c r="H14" s="27"/>
      <c r="I14" s="27"/>
      <c r="J14" s="27"/>
      <c r="K14" s="27"/>
      <c r="L14" s="27"/>
      <c r="M14" s="27"/>
      <c r="N14" s="11"/>
    </row>
    <row r="15" spans="1:14" s="3" customFormat="1" ht="13.15" customHeight="1" x14ac:dyDescent="0.2">
      <c r="C15" s="156" t="s">
        <v>16</v>
      </c>
      <c r="D15" s="153"/>
      <c r="E15" s="153"/>
      <c r="F15" s="4"/>
      <c r="G15" s="9"/>
      <c r="H15" s="10"/>
      <c r="I15" s="10"/>
      <c r="J15" s="10"/>
      <c r="K15" s="10"/>
      <c r="L15" s="10"/>
      <c r="M15" s="10"/>
      <c r="N15" s="11"/>
    </row>
    <row r="16" spans="1:14" s="3" customFormat="1" ht="13.15" customHeight="1" x14ac:dyDescent="0.2">
      <c r="C16" s="8"/>
      <c r="D16" s="153" t="s">
        <v>17</v>
      </c>
      <c r="E16" s="153"/>
      <c r="F16" s="4"/>
      <c r="G16" s="9"/>
      <c r="H16" s="10"/>
      <c r="I16" s="10"/>
      <c r="J16" s="10"/>
      <c r="K16" s="10"/>
      <c r="L16" s="10"/>
      <c r="M16" s="10"/>
      <c r="N16" s="11"/>
    </row>
    <row r="17" spans="1:14" s="3" customFormat="1" ht="6" customHeight="1" x14ac:dyDescent="0.2">
      <c r="C17" s="29"/>
      <c r="D17" s="30"/>
      <c r="E17" s="30"/>
      <c r="F17" s="31"/>
      <c r="G17" s="30"/>
      <c r="H17" s="10"/>
      <c r="I17" s="10"/>
      <c r="J17" s="10"/>
      <c r="K17" s="10"/>
      <c r="L17" s="10"/>
      <c r="M17" s="10"/>
      <c r="N17" s="11"/>
    </row>
    <row r="18" spans="1:14" s="3" customFormat="1" ht="22.5" x14ac:dyDescent="0.2">
      <c r="C18" s="25" t="s">
        <v>18</v>
      </c>
      <c r="D18" s="26"/>
      <c r="E18" s="27" t="s">
        <v>19</v>
      </c>
      <c r="F18" s="28">
        <v>6220</v>
      </c>
      <c r="G18" s="27" t="s">
        <v>20</v>
      </c>
      <c r="H18" s="33">
        <v>0</v>
      </c>
      <c r="I18" s="19">
        <v>0</v>
      </c>
      <c r="J18" s="130">
        <v>165946807.34999999</v>
      </c>
      <c r="K18" s="130">
        <v>163901008.44999999</v>
      </c>
      <c r="L18" s="130">
        <v>163901008.44999999</v>
      </c>
      <c r="M18" s="20">
        <f>IFERROR(L18/I18,0)</f>
        <v>0</v>
      </c>
      <c r="N18" s="21">
        <f>IFERROR(L18/J18,0)</f>
        <v>0.98767195987274892</v>
      </c>
    </row>
    <row r="19" spans="1:14" s="3" customFormat="1" x14ac:dyDescent="0.2">
      <c r="C19" s="25" t="s">
        <v>21</v>
      </c>
      <c r="D19" s="26"/>
      <c r="E19" s="27" t="s">
        <v>22</v>
      </c>
      <c r="F19" s="28">
        <v>6220</v>
      </c>
      <c r="G19" s="27" t="s">
        <v>20</v>
      </c>
      <c r="H19" s="33">
        <v>0</v>
      </c>
      <c r="I19" s="19">
        <v>0</v>
      </c>
      <c r="J19" s="130">
        <v>1632749.23</v>
      </c>
      <c r="K19" s="130">
        <v>1632749.23</v>
      </c>
      <c r="L19" s="130">
        <v>1632749.23</v>
      </c>
      <c r="M19" s="20">
        <f>IFERROR(L19/I19,0)</f>
        <v>0</v>
      </c>
      <c r="N19" s="21">
        <f>IFERROR(L19/J19,0)</f>
        <v>1</v>
      </c>
    </row>
    <row r="20" spans="1:14" s="3" customFormat="1" x14ac:dyDescent="0.2">
      <c r="C20" s="15"/>
      <c r="D20" s="16"/>
      <c r="E20" s="10"/>
      <c r="F20" s="32"/>
      <c r="G20" s="10"/>
      <c r="H20" s="33"/>
      <c r="I20" s="19"/>
      <c r="J20" s="19"/>
      <c r="K20" s="19"/>
      <c r="L20" s="19"/>
      <c r="M20" s="20"/>
      <c r="N20" s="21"/>
    </row>
    <row r="21" spans="1:14" s="3" customFormat="1" x14ac:dyDescent="0.2">
      <c r="C21" s="15"/>
      <c r="D21" s="16"/>
      <c r="E21" s="10"/>
      <c r="F21" s="32"/>
      <c r="G21" s="10"/>
      <c r="H21" s="33"/>
      <c r="I21" s="19"/>
      <c r="J21" s="19"/>
      <c r="K21" s="19"/>
      <c r="L21" s="19"/>
      <c r="M21" s="20"/>
      <c r="N21" s="21"/>
    </row>
    <row r="22" spans="1:14" s="3" customFormat="1" x14ac:dyDescent="0.2">
      <c r="C22" s="15"/>
      <c r="D22" s="16"/>
      <c r="E22" s="10"/>
      <c r="F22" s="32"/>
      <c r="G22" s="10"/>
      <c r="H22" s="33"/>
      <c r="I22" s="19"/>
      <c r="J22" s="19"/>
      <c r="K22" s="19"/>
      <c r="L22" s="19"/>
      <c r="M22" s="20"/>
      <c r="N22" s="21"/>
    </row>
    <row r="23" spans="1:14" s="3" customFormat="1" x14ac:dyDescent="0.2">
      <c r="C23" s="15"/>
      <c r="D23" s="16"/>
      <c r="E23" s="10"/>
      <c r="F23" s="32"/>
      <c r="G23" s="10"/>
      <c r="H23" s="33"/>
      <c r="I23" s="19"/>
      <c r="J23" s="19"/>
      <c r="K23" s="19"/>
      <c r="L23" s="19"/>
      <c r="M23" s="20"/>
      <c r="N23" s="21"/>
    </row>
    <row r="24" spans="1:14" s="3" customFormat="1" x14ac:dyDescent="0.2">
      <c r="C24" s="15"/>
      <c r="D24" s="16"/>
      <c r="E24" s="10"/>
      <c r="F24" s="32"/>
      <c r="G24" s="10"/>
      <c r="H24" s="34"/>
      <c r="I24" s="34"/>
      <c r="J24" s="34"/>
      <c r="K24" s="34"/>
      <c r="L24" s="34"/>
      <c r="M24" s="35"/>
      <c r="N24" s="36"/>
    </row>
    <row r="25" spans="1:14" s="3" customFormat="1" x14ac:dyDescent="0.2">
      <c r="C25" s="37"/>
      <c r="D25" s="38"/>
      <c r="E25" s="39"/>
      <c r="F25" s="40"/>
      <c r="G25" s="39"/>
      <c r="H25" s="39"/>
      <c r="I25" s="39"/>
      <c r="J25" s="39"/>
      <c r="K25" s="39"/>
      <c r="L25" s="39"/>
      <c r="M25" s="39"/>
      <c r="N25" s="41"/>
    </row>
    <row r="26" spans="1:14" s="3" customFormat="1" ht="12.75" customHeight="1" x14ac:dyDescent="0.2">
      <c r="C26" s="154" t="s">
        <v>23</v>
      </c>
      <c r="D26" s="155"/>
      <c r="E26" s="155"/>
      <c r="F26" s="155"/>
      <c r="G26" s="155"/>
      <c r="H26" s="22">
        <f>SUM(H18:H23)</f>
        <v>0</v>
      </c>
      <c r="I26" s="22">
        <f>SUM(I18:I23)</f>
        <v>0</v>
      </c>
      <c r="J26" s="131">
        <f>SUM(J18:J23)</f>
        <v>167579556.57999998</v>
      </c>
      <c r="K26" s="131">
        <f>SUM(K18:K23)</f>
        <v>165533757.67999998</v>
      </c>
      <c r="L26" s="131">
        <f>SUM(L18:L23)</f>
        <v>165533757.67999998</v>
      </c>
      <c r="M26" s="23">
        <f>IFERROR(L26/I26,0)</f>
        <v>0</v>
      </c>
      <c r="N26" s="24">
        <f>IFERROR(L26/J26,0)</f>
        <v>0.98779207355747256</v>
      </c>
    </row>
    <row r="27" spans="1:14" s="3" customFormat="1" x14ac:dyDescent="0.2">
      <c r="C27" s="25"/>
      <c r="D27" s="26"/>
      <c r="E27" s="10"/>
      <c r="F27" s="32"/>
      <c r="G27" s="10"/>
      <c r="H27" s="10"/>
      <c r="I27" s="10"/>
      <c r="J27" s="132"/>
      <c r="K27" s="132"/>
      <c r="L27" s="132"/>
      <c r="M27" s="10"/>
      <c r="N27" s="11"/>
    </row>
    <row r="28" spans="1:14" s="3" customFormat="1" ht="12.75" customHeight="1" x14ac:dyDescent="0.2">
      <c r="C28" s="139" t="s">
        <v>24</v>
      </c>
      <c r="D28" s="140"/>
      <c r="E28" s="140"/>
      <c r="F28" s="140"/>
      <c r="G28" s="140"/>
      <c r="H28" s="42">
        <f>+H13+H26</f>
        <v>0</v>
      </c>
      <c r="I28" s="42">
        <f>+I13+I26</f>
        <v>0</v>
      </c>
      <c r="J28" s="133">
        <f>+J13+J26</f>
        <v>167579556.57999998</v>
      </c>
      <c r="K28" s="133">
        <f>+K13+K26</f>
        <v>165533757.67999998</v>
      </c>
      <c r="L28" s="133">
        <f>+L13+L26</f>
        <v>165533757.67999998</v>
      </c>
      <c r="M28" s="43">
        <f>IFERROR(L28/I28,0)</f>
        <v>0</v>
      </c>
      <c r="N28" s="44">
        <f>IFERROR(L28/J28,0)</f>
        <v>0.98779207355747256</v>
      </c>
    </row>
    <row r="29" spans="1:14" s="3" customFormat="1" x14ac:dyDescent="0.2">
      <c r="C29" s="45"/>
      <c r="D29" s="46"/>
      <c r="E29" s="46"/>
      <c r="F29" s="47"/>
      <c r="G29" s="46"/>
      <c r="H29" s="46"/>
      <c r="I29" s="46"/>
      <c r="J29" s="46"/>
      <c r="K29" s="46"/>
      <c r="L29" s="46"/>
      <c r="M29" s="46"/>
      <c r="N29" s="48"/>
    </row>
    <row r="30" spans="1:14" ht="15" x14ac:dyDescent="0.25">
      <c r="A30" s="1"/>
      <c r="B30" s="1"/>
      <c r="C30" s="1" t="s">
        <v>25</v>
      </c>
      <c r="D30" s="1"/>
      <c r="E30" s="1"/>
      <c r="F30" s="49"/>
      <c r="G30" s="50"/>
      <c r="H30" s="50"/>
      <c r="I30" s="50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5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1"/>
      <c r="B32" s="1"/>
      <c r="C32" s="1"/>
      <c r="D32" s="1"/>
      <c r="E32" s="1"/>
      <c r="F32" s="5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5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52"/>
      <c r="F34" s="53"/>
      <c r="G34" s="53"/>
      <c r="H34" s="53"/>
      <c r="I34" s="52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52"/>
      <c r="F35" s="54"/>
      <c r="G35" s="54"/>
      <c r="H35" s="54"/>
      <c r="I35" s="54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52"/>
      <c r="F36" s="55"/>
      <c r="G36" s="55"/>
      <c r="H36" s="56"/>
      <c r="I36" s="56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52"/>
      <c r="F37" s="1"/>
      <c r="G37" s="51"/>
      <c r="H37" s="56"/>
      <c r="I37" s="56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52"/>
      <c r="F38" s="1"/>
      <c r="G38" s="51"/>
      <c r="H38"/>
      <c r="I38"/>
      <c r="J38" s="1"/>
      <c r="K38" s="1"/>
      <c r="L38" s="1"/>
      <c r="M38" s="1"/>
      <c r="N38" s="1"/>
    </row>
    <row r="39" spans="1:14" x14ac:dyDescent="0.2">
      <c r="C39" s="1"/>
      <c r="D39" s="1"/>
      <c r="E39" s="52"/>
      <c r="F39" s="5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C40" s="1"/>
      <c r="D40" s="1"/>
      <c r="E40" s="52"/>
      <c r="F40" s="5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E41" s="52"/>
    </row>
  </sheetData>
  <protectedRanges>
    <protectedRange sqref="E34:I37" name="Rango1"/>
    <protectedRange sqref="G38:I38" name="Rango1_1"/>
  </protectedRanges>
  <mergeCells count="22">
    <mergeCell ref="C2:N2"/>
    <mergeCell ref="C3:D6"/>
    <mergeCell ref="E3:E6"/>
    <mergeCell ref="F3:F6"/>
    <mergeCell ref="G3:G6"/>
    <mergeCell ref="H3:N3"/>
    <mergeCell ref="H4:H6"/>
    <mergeCell ref="I4:I6"/>
    <mergeCell ref="J4:J6"/>
    <mergeCell ref="K4:K6"/>
    <mergeCell ref="C28:G28"/>
    <mergeCell ref="L4:L6"/>
    <mergeCell ref="M4:N4"/>
    <mergeCell ref="M5:M6"/>
    <mergeCell ref="N5:N6"/>
    <mergeCell ref="C7:E7"/>
    <mergeCell ref="K7:L7"/>
    <mergeCell ref="D8:E8"/>
    <mergeCell ref="C13:G13"/>
    <mergeCell ref="C15:E15"/>
    <mergeCell ref="D16:E16"/>
    <mergeCell ref="C26:G26"/>
  </mergeCells>
  <pageMargins left="0.3" right="0.15748031496062992" top="0.78740157480314965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T20"/>
  <sheetViews>
    <sheetView showGridLines="0" topLeftCell="A10" zoomScale="70" zoomScaleNormal="70" workbookViewId="0">
      <selection activeCell="B1" sqref="B1:Q26"/>
    </sheetView>
  </sheetViews>
  <sheetFormatPr baseColWidth="10" defaultRowHeight="14.25" x14ac:dyDescent="0.2"/>
  <cols>
    <col min="1" max="1" width="2.5" style="58" customWidth="1"/>
    <col min="2" max="2" width="4.33203125" style="59" customWidth="1"/>
    <col min="3" max="3" width="7.1640625" style="59" customWidth="1"/>
    <col min="4" max="4" width="12.5" style="59" customWidth="1"/>
    <col min="5" max="5" width="37.5" style="59" customWidth="1"/>
    <col min="6" max="6" width="25.1640625" style="59" customWidth="1"/>
    <col min="7" max="7" width="13.83203125" style="59" customWidth="1"/>
    <col min="8" max="8" width="19.83203125" style="59" customWidth="1"/>
    <col min="9" max="9" width="21.6640625" style="59" bestFit="1" customWidth="1"/>
    <col min="10" max="10" width="20.83203125" style="59" bestFit="1" customWidth="1"/>
    <col min="11" max="11" width="20.1640625" style="59" customWidth="1"/>
    <col min="12" max="12" width="19.83203125" style="59" customWidth="1"/>
    <col min="13" max="13" width="19" style="59" customWidth="1"/>
    <col min="14" max="15" width="18.33203125" style="59" customWidth="1"/>
    <col min="16" max="16" width="16.6640625" style="58" customWidth="1"/>
    <col min="17" max="17" width="19.83203125" style="59" customWidth="1"/>
    <col min="18" max="18" width="15.33203125" style="59" bestFit="1" customWidth="1"/>
    <col min="19" max="19" width="12" style="59"/>
    <col min="20" max="20" width="13.5" style="59" bestFit="1" customWidth="1"/>
    <col min="21" max="16384" width="12" style="59"/>
  </cols>
  <sheetData>
    <row r="2" spans="1:20" x14ac:dyDescent="0.2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20" x14ac:dyDescent="0.2">
      <c r="B3" s="60"/>
      <c r="C3" s="181" t="s">
        <v>26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20" x14ac:dyDescent="0.2">
      <c r="B4" s="181" t="s">
        <v>0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20" s="58" customFormat="1" x14ac:dyDescent="0.2">
      <c r="B5" s="181" t="s">
        <v>107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20" ht="14.25" customHeight="1" x14ac:dyDescent="0.2">
      <c r="B6" s="182" t="s">
        <v>27</v>
      </c>
      <c r="C6" s="183"/>
      <c r="D6" s="184"/>
      <c r="E6" s="191" t="s">
        <v>28</v>
      </c>
      <c r="F6" s="62"/>
      <c r="G6" s="191" t="s">
        <v>29</v>
      </c>
      <c r="H6" s="194" t="s">
        <v>30</v>
      </c>
      <c r="I6" s="195"/>
      <c r="J6" s="195"/>
      <c r="K6" s="195"/>
      <c r="L6" s="195"/>
      <c r="M6" s="195"/>
      <c r="N6" s="196"/>
      <c r="O6" s="197" t="s">
        <v>31</v>
      </c>
      <c r="P6" s="198" t="s">
        <v>32</v>
      </c>
      <c r="Q6" s="199"/>
    </row>
    <row r="7" spans="1:20" ht="48.75" customHeight="1" x14ac:dyDescent="0.2">
      <c r="B7" s="185"/>
      <c r="C7" s="186"/>
      <c r="D7" s="187"/>
      <c r="E7" s="192"/>
      <c r="F7" s="63" t="s">
        <v>33</v>
      </c>
      <c r="G7" s="192"/>
      <c r="H7" s="64" t="s">
        <v>34</v>
      </c>
      <c r="I7" s="64" t="s">
        <v>35</v>
      </c>
      <c r="J7" s="64" t="s">
        <v>36</v>
      </c>
      <c r="K7" s="64" t="s">
        <v>37</v>
      </c>
      <c r="L7" s="64" t="s">
        <v>38</v>
      </c>
      <c r="M7" s="64" t="s">
        <v>39</v>
      </c>
      <c r="N7" s="64" t="s">
        <v>40</v>
      </c>
      <c r="O7" s="197"/>
      <c r="P7" s="65" t="s">
        <v>41</v>
      </c>
      <c r="Q7" s="65" t="s">
        <v>42</v>
      </c>
    </row>
    <row r="8" spans="1:20" ht="78" customHeight="1" x14ac:dyDescent="0.2">
      <c r="A8" s="59"/>
      <c r="B8" s="188"/>
      <c r="C8" s="189"/>
      <c r="D8" s="190"/>
      <c r="E8" s="193"/>
      <c r="F8" s="66"/>
      <c r="G8" s="193"/>
      <c r="H8" s="64">
        <v>1</v>
      </c>
      <c r="I8" s="64">
        <v>2</v>
      </c>
      <c r="J8" s="64" t="s">
        <v>43</v>
      </c>
      <c r="K8" s="64">
        <v>4</v>
      </c>
      <c r="L8" s="64">
        <v>5</v>
      </c>
      <c r="M8" s="64">
        <v>6</v>
      </c>
      <c r="N8" s="64">
        <v>7</v>
      </c>
      <c r="O8" s="64" t="s">
        <v>44</v>
      </c>
      <c r="P8" s="67" t="s">
        <v>45</v>
      </c>
      <c r="Q8" s="67" t="s">
        <v>46</v>
      </c>
      <c r="R8" s="68"/>
      <c r="S8" s="68"/>
      <c r="T8" s="68"/>
    </row>
    <row r="9" spans="1:20" ht="116.25" customHeight="1" x14ac:dyDescent="0.2">
      <c r="A9" s="59"/>
      <c r="B9" s="200" t="s">
        <v>18</v>
      </c>
      <c r="C9" s="201"/>
      <c r="D9" s="202"/>
      <c r="E9" s="74" t="s">
        <v>47</v>
      </c>
      <c r="F9" s="74" t="s">
        <v>48</v>
      </c>
      <c r="G9" s="69">
        <v>3041</v>
      </c>
      <c r="H9" s="70">
        <v>192052677.78</v>
      </c>
      <c r="I9" s="70">
        <v>-26105870.43</v>
      </c>
      <c r="J9" s="70">
        <f>+H9+I9</f>
        <v>165946807.34999999</v>
      </c>
      <c r="K9" s="70">
        <v>0</v>
      </c>
      <c r="L9" s="70">
        <v>163901008.44999999</v>
      </c>
      <c r="M9" s="70">
        <v>163901008.44999999</v>
      </c>
      <c r="N9" s="70">
        <v>163901008.44999999</v>
      </c>
      <c r="O9" s="70">
        <f>J9-L9</f>
        <v>2045798.900000006</v>
      </c>
      <c r="P9" s="71">
        <v>0</v>
      </c>
      <c r="Q9" s="72">
        <f>+L9/J9</f>
        <v>0.98767195987274892</v>
      </c>
      <c r="R9" s="68"/>
    </row>
    <row r="10" spans="1:20" ht="116.25" customHeight="1" x14ac:dyDescent="0.2">
      <c r="A10" s="59"/>
      <c r="B10" s="200" t="s">
        <v>21</v>
      </c>
      <c r="C10" s="201"/>
      <c r="D10" s="202"/>
      <c r="E10" s="74" t="s">
        <v>49</v>
      </c>
      <c r="F10" s="74" t="s">
        <v>50</v>
      </c>
      <c r="G10" s="69">
        <v>3041</v>
      </c>
      <c r="H10" s="70">
        <v>1632749.23</v>
      </c>
      <c r="I10" s="70">
        <v>0</v>
      </c>
      <c r="J10" s="70">
        <f>+H10+I10</f>
        <v>1632749.23</v>
      </c>
      <c r="K10" s="70">
        <v>0</v>
      </c>
      <c r="L10" s="70">
        <v>1632749.23</v>
      </c>
      <c r="M10" s="70">
        <v>1632749.23</v>
      </c>
      <c r="N10" s="70">
        <v>1632749.23</v>
      </c>
      <c r="O10" s="70">
        <f>J10-L10</f>
        <v>0</v>
      </c>
      <c r="P10" s="71">
        <v>0</v>
      </c>
      <c r="Q10" s="71">
        <f>+L10/J10</f>
        <v>1</v>
      </c>
    </row>
    <row r="11" spans="1:20" s="76" customFormat="1" ht="116.25" customHeight="1" x14ac:dyDescent="0.25">
      <c r="A11" s="73"/>
      <c r="B11" s="203"/>
      <c r="C11" s="203"/>
      <c r="D11" s="203"/>
      <c r="E11" s="74"/>
      <c r="F11" s="74"/>
      <c r="G11" s="69"/>
      <c r="H11" s="70"/>
      <c r="I11" s="70"/>
      <c r="J11" s="70"/>
      <c r="K11" s="70"/>
      <c r="L11" s="75"/>
      <c r="M11" s="70"/>
      <c r="N11" s="70"/>
      <c r="O11" s="70"/>
      <c r="P11" s="71"/>
      <c r="Q11" s="71"/>
    </row>
    <row r="12" spans="1:20" ht="25.9" customHeight="1" x14ac:dyDescent="0.25">
      <c r="B12" s="204" t="s">
        <v>51</v>
      </c>
      <c r="C12" s="204"/>
      <c r="D12" s="204"/>
      <c r="E12" s="204"/>
      <c r="F12" s="204"/>
      <c r="G12" s="77"/>
      <c r="H12" s="78">
        <f>SUM(H9:H11)</f>
        <v>193685427.00999999</v>
      </c>
      <c r="I12" s="78">
        <f>SUM(I9:I11)</f>
        <v>-26105870.43</v>
      </c>
      <c r="J12" s="78">
        <f>+H12+I12</f>
        <v>167579556.57999998</v>
      </c>
      <c r="K12" s="78">
        <f>SUM(K9:K11)</f>
        <v>0</v>
      </c>
      <c r="L12" s="78">
        <f>SUM(L9:L11)</f>
        <v>165533757.67999998</v>
      </c>
      <c r="M12" s="78">
        <f>SUM(M9:M11)</f>
        <v>165533757.67999998</v>
      </c>
      <c r="N12" s="78">
        <f>SUM(N9:N11)</f>
        <v>165533757.67999998</v>
      </c>
      <c r="O12" s="78">
        <f>SUM(O9:O11)</f>
        <v>2045798.900000006</v>
      </c>
      <c r="P12" s="180"/>
      <c r="Q12" s="180"/>
    </row>
    <row r="13" spans="1:20" ht="25.9" customHeight="1" x14ac:dyDescent="0.2">
      <c r="B13" s="58" t="s">
        <v>52</v>
      </c>
      <c r="C13" s="58"/>
      <c r="D13" s="58"/>
      <c r="E13" s="58"/>
      <c r="F13" s="58"/>
      <c r="G13" s="58"/>
      <c r="H13" s="79"/>
      <c r="I13" s="79"/>
      <c r="J13" s="79"/>
      <c r="K13" s="79"/>
      <c r="L13" s="79"/>
      <c r="M13" s="79"/>
      <c r="N13" s="79"/>
      <c r="O13" s="79"/>
      <c r="P13" s="61"/>
      <c r="Q13" s="80"/>
    </row>
    <row r="14" spans="1:20" ht="25.9" customHeight="1" x14ac:dyDescent="0.2">
      <c r="B14" s="58"/>
      <c r="C14" s="58"/>
      <c r="D14" s="58"/>
      <c r="E14" s="58"/>
      <c r="F14" s="58"/>
      <c r="G14" s="58"/>
      <c r="H14" s="79"/>
      <c r="I14" s="79"/>
      <c r="J14" s="79"/>
      <c r="K14" s="79"/>
      <c r="L14" s="79"/>
      <c r="M14" s="79"/>
      <c r="N14" s="79"/>
      <c r="O14" s="79"/>
      <c r="P14" s="61"/>
      <c r="Q14" s="80"/>
    </row>
    <row r="15" spans="1:20" x14ac:dyDescent="0.2">
      <c r="G15" s="58"/>
      <c r="H15" s="58"/>
      <c r="I15" s="58"/>
      <c r="J15" s="58"/>
      <c r="K15" s="58"/>
      <c r="L15" s="58"/>
      <c r="M15" s="58"/>
      <c r="N15" s="58"/>
      <c r="O15" s="58"/>
      <c r="P15" s="61"/>
      <c r="Q15" s="80"/>
    </row>
    <row r="16" spans="1:20" x14ac:dyDescent="0.2">
      <c r="P16" s="61"/>
      <c r="Q16" s="80"/>
    </row>
    <row r="17" spans="4:17" x14ac:dyDescent="0.2">
      <c r="H17" s="81"/>
      <c r="I17" s="81"/>
      <c r="J17" s="81"/>
      <c r="K17" s="81"/>
      <c r="L17" s="81"/>
      <c r="M17" s="81"/>
      <c r="N17" s="81"/>
      <c r="O17" s="81"/>
      <c r="P17" s="61"/>
      <c r="Q17" s="80"/>
    </row>
    <row r="18" spans="4:17" x14ac:dyDescent="0.2">
      <c r="D18" s="178"/>
      <c r="E18" s="178"/>
      <c r="F18" s="178"/>
      <c r="P18" s="61"/>
      <c r="Q18" s="80"/>
    </row>
    <row r="19" spans="4:17" x14ac:dyDescent="0.2">
      <c r="D19" s="179"/>
      <c r="E19" s="179"/>
      <c r="F19" s="179"/>
      <c r="I19" s="178"/>
      <c r="J19" s="178"/>
      <c r="K19" s="178"/>
      <c r="L19" s="178"/>
      <c r="P19" s="61"/>
      <c r="Q19" s="80"/>
    </row>
    <row r="20" spans="4:17" x14ac:dyDescent="0.2">
      <c r="D20" s="178"/>
      <c r="E20" s="178"/>
      <c r="F20" s="178"/>
      <c r="I20" s="178"/>
      <c r="J20" s="178"/>
      <c r="K20" s="178"/>
      <c r="L20" s="178"/>
      <c r="P20" s="61"/>
      <c r="Q20" s="80"/>
    </row>
  </sheetData>
  <mergeCells count="21">
    <mergeCell ref="P12:Q12"/>
    <mergeCell ref="B2:Q2"/>
    <mergeCell ref="C3:Q3"/>
    <mergeCell ref="B4:Q4"/>
    <mergeCell ref="B5:Q5"/>
    <mergeCell ref="B6:D8"/>
    <mergeCell ref="E6:E8"/>
    <mergeCell ref="G6:G8"/>
    <mergeCell ref="H6:N6"/>
    <mergeCell ref="O6:O7"/>
    <mergeCell ref="P6:Q6"/>
    <mergeCell ref="B9:D9"/>
    <mergeCell ref="B10:D10"/>
    <mergeCell ref="B11:D11"/>
    <mergeCell ref="B12:D12"/>
    <mergeCell ref="E12:F12"/>
    <mergeCell ref="D18:F18"/>
    <mergeCell ref="D19:F19"/>
    <mergeCell ref="I19:L19"/>
    <mergeCell ref="D20:F20"/>
    <mergeCell ref="I20:L20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" xr:uid="{00000000-0002-0000-0100-000000000000}"/>
  </dataValidations>
  <pageMargins left="0.31496062992125984" right="0.17" top="0.6692913385826772" bottom="0.23622047244094491" header="0.31496062992125984" footer="3.937007874015748E-2"/>
  <pageSetup scale="55" fitToHeight="0" orientation="landscape" r:id="rId1"/>
  <ignoredErrors>
    <ignoredError sqref="H12:O12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Q46"/>
  <sheetViews>
    <sheetView showGridLines="0" zoomScale="70" zoomScaleNormal="70" workbookViewId="0">
      <selection activeCell="J16" sqref="J16"/>
    </sheetView>
  </sheetViews>
  <sheetFormatPr baseColWidth="10" defaultRowHeight="12.75" x14ac:dyDescent="0.2"/>
  <cols>
    <col min="1" max="1" width="12" style="80"/>
    <col min="2" max="2" width="16" style="80" customWidth="1"/>
    <col min="3" max="3" width="31.6640625" style="80" customWidth="1"/>
    <col min="4" max="4" width="23.1640625" style="80" customWidth="1"/>
    <col min="5" max="5" width="12" style="80"/>
    <col min="6" max="6" width="19.5" style="82" customWidth="1"/>
    <col min="7" max="7" width="20.6640625" style="82" customWidth="1"/>
    <col min="8" max="8" width="17" style="82" customWidth="1"/>
    <col min="9" max="9" width="17.33203125" style="80" customWidth="1"/>
    <col min="10" max="10" width="15.83203125" style="80" customWidth="1"/>
    <col min="11" max="11" width="15.5" style="83" customWidth="1"/>
    <col min="12" max="12" width="17.1640625" style="80" customWidth="1"/>
    <col min="13" max="13" width="16" style="80" customWidth="1"/>
    <col min="14" max="14" width="16.6640625" style="80" customWidth="1"/>
    <col min="15" max="15" width="16.5" style="80" customWidth="1"/>
    <col min="16" max="16" width="2" style="80" customWidth="1"/>
    <col min="17" max="16384" width="12" style="80"/>
  </cols>
  <sheetData>
    <row r="1" spans="1:17" ht="8.25" customHeight="1" x14ac:dyDescent="0.2"/>
    <row r="2" spans="1:17" s="59" customFormat="1" ht="14.25" x14ac:dyDescent="0.2">
      <c r="A2" s="58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s="59" customFormat="1" ht="14.25" x14ac:dyDescent="0.2">
      <c r="A3" s="5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7" s="59" customFormat="1" ht="14.25" x14ac:dyDescent="0.2">
      <c r="A4" s="58"/>
      <c r="B4" s="206" t="s">
        <v>26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7" s="58" customFormat="1" ht="14.25" x14ac:dyDescent="0.2">
      <c r="B5" s="206" t="s">
        <v>0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59"/>
      <c r="Q5" s="59"/>
    </row>
    <row r="6" spans="1:17" ht="32.25" customHeight="1" x14ac:dyDescent="0.2">
      <c r="A6" s="58"/>
      <c r="B6" s="206" t="s">
        <v>108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59"/>
      <c r="Q6" s="59"/>
    </row>
    <row r="7" spans="1:17" ht="14.45" customHeight="1" x14ac:dyDescent="0.2">
      <c r="A7" s="61"/>
      <c r="F7" s="80"/>
      <c r="G7" s="80"/>
      <c r="H7" s="80"/>
      <c r="K7" s="80"/>
      <c r="P7" s="59"/>
    </row>
    <row r="8" spans="1:17" ht="43.15" customHeight="1" x14ac:dyDescent="0.2">
      <c r="B8" s="207" t="s">
        <v>53</v>
      </c>
      <c r="C8" s="207" t="s">
        <v>54</v>
      </c>
      <c r="D8" s="207" t="s">
        <v>55</v>
      </c>
      <c r="E8" s="209" t="s">
        <v>29</v>
      </c>
      <c r="F8" s="211" t="s">
        <v>56</v>
      </c>
      <c r="G8" s="212"/>
      <c r="H8" s="213"/>
      <c r="I8" s="211" t="s">
        <v>57</v>
      </c>
      <c r="J8" s="212"/>
      <c r="K8" s="213"/>
      <c r="L8" s="211" t="s">
        <v>32</v>
      </c>
      <c r="M8" s="213"/>
      <c r="N8" s="211" t="s">
        <v>58</v>
      </c>
      <c r="O8" s="213"/>
      <c r="P8" s="84"/>
    </row>
    <row r="9" spans="1:17" ht="72" customHeight="1" x14ac:dyDescent="0.2">
      <c r="B9" s="208"/>
      <c r="C9" s="208"/>
      <c r="D9" s="208"/>
      <c r="E9" s="210"/>
      <c r="F9" s="85" t="s">
        <v>34</v>
      </c>
      <c r="G9" s="85" t="s">
        <v>36</v>
      </c>
      <c r="H9" s="85" t="s">
        <v>38</v>
      </c>
      <c r="I9" s="86" t="s">
        <v>59</v>
      </c>
      <c r="J9" s="86" t="s">
        <v>36</v>
      </c>
      <c r="K9" s="87" t="s">
        <v>60</v>
      </c>
      <c r="L9" s="86" t="s">
        <v>41</v>
      </c>
      <c r="M9" s="86" t="s">
        <v>61</v>
      </c>
      <c r="N9" s="86" t="s">
        <v>62</v>
      </c>
      <c r="O9" s="86" t="s">
        <v>63</v>
      </c>
      <c r="P9" s="88"/>
    </row>
    <row r="10" spans="1:17" ht="94.5" customHeight="1" x14ac:dyDescent="0.2">
      <c r="A10" s="89">
        <v>1</v>
      </c>
      <c r="B10" s="90" t="s">
        <v>18</v>
      </c>
      <c r="C10" s="91" t="s">
        <v>47</v>
      </c>
      <c r="D10" s="92" t="s">
        <v>48</v>
      </c>
      <c r="E10" s="90">
        <v>3041</v>
      </c>
      <c r="F10" s="93">
        <v>192052677.78</v>
      </c>
      <c r="G10" s="93">
        <v>165946807.34999999</v>
      </c>
      <c r="H10" s="93">
        <v>163901008.44999999</v>
      </c>
      <c r="I10" s="90">
        <v>142</v>
      </c>
      <c r="J10" s="90">
        <v>142</v>
      </c>
      <c r="K10" s="94">
        <v>142</v>
      </c>
      <c r="L10" s="95">
        <v>0.8534169392720039</v>
      </c>
      <c r="M10" s="95">
        <v>0.98767195987274892</v>
      </c>
      <c r="N10" s="95">
        <v>1</v>
      </c>
      <c r="O10" s="95">
        <v>1</v>
      </c>
      <c r="P10" s="96"/>
    </row>
    <row r="11" spans="1:17" ht="80.25" customHeight="1" x14ac:dyDescent="0.2">
      <c r="A11" s="89">
        <v>2</v>
      </c>
      <c r="B11" s="90" t="s">
        <v>21</v>
      </c>
      <c r="C11" s="91" t="s">
        <v>49</v>
      </c>
      <c r="D11" s="92" t="s">
        <v>50</v>
      </c>
      <c r="E11" s="90">
        <v>3041</v>
      </c>
      <c r="F11" s="93">
        <v>1632749.23</v>
      </c>
      <c r="G11" s="93">
        <v>1632749.23</v>
      </c>
      <c r="H11" s="93">
        <v>1632749.23</v>
      </c>
      <c r="I11" s="90">
        <v>1</v>
      </c>
      <c r="J11" s="90">
        <v>1</v>
      </c>
      <c r="K11" s="90">
        <v>1</v>
      </c>
      <c r="L11" s="95">
        <v>1</v>
      </c>
      <c r="M11" s="95">
        <v>1</v>
      </c>
      <c r="N11" s="95">
        <v>1</v>
      </c>
      <c r="O11" s="95">
        <v>1</v>
      </c>
      <c r="P11" s="96"/>
    </row>
    <row r="12" spans="1:17" ht="15" customHeight="1" x14ac:dyDescent="0.2">
      <c r="A12" s="89">
        <v>6</v>
      </c>
      <c r="B12" s="90"/>
      <c r="C12" s="91"/>
      <c r="D12" s="92"/>
      <c r="E12" s="90"/>
      <c r="F12" s="93"/>
      <c r="G12" s="93"/>
      <c r="H12" s="93"/>
      <c r="I12" s="90"/>
      <c r="J12" s="90"/>
      <c r="K12" s="94"/>
      <c r="L12" s="95"/>
      <c r="M12" s="95"/>
      <c r="N12" s="95"/>
      <c r="O12" s="95"/>
      <c r="P12" s="96"/>
    </row>
    <row r="13" spans="1:17" ht="15" customHeight="1" x14ac:dyDescent="0.2">
      <c r="C13" s="97"/>
      <c r="D13" s="98"/>
      <c r="F13" s="99"/>
      <c r="G13" s="99"/>
      <c r="H13" s="99"/>
      <c r="K13" s="80"/>
      <c r="L13" s="100"/>
      <c r="M13" s="100"/>
      <c r="N13" s="100"/>
      <c r="O13" s="100"/>
      <c r="P13" s="100"/>
    </row>
    <row r="14" spans="1:17" ht="15" customHeight="1" x14ac:dyDescent="0.2">
      <c r="B14" s="80" t="s">
        <v>64</v>
      </c>
      <c r="P14" s="100"/>
    </row>
    <row r="15" spans="1:17" ht="15" customHeight="1" x14ac:dyDescent="0.2">
      <c r="P15" s="100"/>
    </row>
    <row r="16" spans="1:17" ht="15" customHeight="1" x14ac:dyDescent="0.2">
      <c r="P16" s="100"/>
    </row>
    <row r="17" spans="4:16" ht="15" customHeight="1" x14ac:dyDescent="0.2">
      <c r="D17" s="82"/>
      <c r="E17" s="82"/>
      <c r="G17" s="205"/>
      <c r="H17" s="205"/>
      <c r="I17" s="205"/>
      <c r="K17" s="80"/>
      <c r="P17" s="100"/>
    </row>
    <row r="18" spans="4:16" ht="15" customHeight="1" x14ac:dyDescent="0.2">
      <c r="D18" s="82"/>
      <c r="E18" s="82"/>
      <c r="G18" s="205"/>
      <c r="H18" s="205"/>
      <c r="I18" s="205"/>
      <c r="K18" s="80"/>
      <c r="P18" s="100"/>
    </row>
    <row r="19" spans="4:16" ht="15" customHeight="1" x14ac:dyDescent="0.2">
      <c r="D19" s="82"/>
      <c r="E19" s="82"/>
      <c r="G19" s="205"/>
      <c r="H19" s="205"/>
      <c r="I19" s="205"/>
      <c r="K19" s="80"/>
      <c r="P19" s="100"/>
    </row>
    <row r="20" spans="4:16" ht="15" customHeight="1" x14ac:dyDescent="0.2">
      <c r="D20" s="82"/>
      <c r="E20" s="82"/>
    </row>
    <row r="21" spans="4:16" ht="15" customHeight="1" x14ac:dyDescent="0.2"/>
    <row r="22" spans="4:16" ht="15" customHeight="1" x14ac:dyDescent="0.2"/>
    <row r="23" spans="4:16" ht="15" customHeight="1" x14ac:dyDescent="0.2"/>
    <row r="24" spans="4:16" ht="15" customHeight="1" x14ac:dyDescent="0.2"/>
    <row r="25" spans="4:16" ht="15" customHeight="1" x14ac:dyDescent="0.2"/>
    <row r="26" spans="4:16" ht="15" customHeight="1" x14ac:dyDescent="0.2"/>
    <row r="27" spans="4:16" ht="15" customHeight="1" x14ac:dyDescent="0.2"/>
    <row r="28" spans="4:16" ht="15" customHeight="1" x14ac:dyDescent="0.2"/>
    <row r="29" spans="4:16" ht="15" customHeight="1" x14ac:dyDescent="0.2"/>
    <row r="30" spans="4:16" ht="15" customHeight="1" x14ac:dyDescent="0.2"/>
    <row r="31" spans="4:16" ht="15" customHeight="1" x14ac:dyDescent="0.2"/>
    <row r="32" spans="4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mergeCells count="16">
    <mergeCell ref="G18:I18"/>
    <mergeCell ref="G19:I19"/>
    <mergeCell ref="B2:O2"/>
    <mergeCell ref="B3:O3"/>
    <mergeCell ref="B4:O4"/>
    <mergeCell ref="B5:O5"/>
    <mergeCell ref="G17:I17"/>
    <mergeCell ref="B6:O6"/>
    <mergeCell ref="B8:B9"/>
    <mergeCell ref="C8:C9"/>
    <mergeCell ref="D8:D9"/>
    <mergeCell ref="E8:E9"/>
    <mergeCell ref="F8:H8"/>
    <mergeCell ref="I8:K8"/>
    <mergeCell ref="L8:M8"/>
    <mergeCell ref="N8:O8"/>
  </mergeCells>
  <pageMargins left="0.19685039370078741" right="0.19685039370078741" top="1.1811023622047245" bottom="0.62992125984251968" header="0.19685039370078741" footer="0.15748031496062992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AC22"/>
  <sheetViews>
    <sheetView showGridLines="0" tabSelected="1" zoomScale="85" zoomScaleNormal="85" workbookViewId="0">
      <selection activeCell="H11" sqref="H11"/>
    </sheetView>
  </sheetViews>
  <sheetFormatPr baseColWidth="10" defaultRowHeight="12.75" x14ac:dyDescent="0.2"/>
  <cols>
    <col min="1" max="1" width="2.5" style="61" customWidth="1"/>
    <col min="2" max="2" width="20.6640625" style="80" customWidth="1"/>
    <col min="3" max="7" width="17.33203125" style="80" customWidth="1"/>
    <col min="8" max="8" width="5.83203125" style="80" bestFit="1" customWidth="1"/>
    <col min="9" max="9" width="16.6640625" style="80" customWidth="1"/>
    <col min="10" max="10" width="18.1640625" style="80" customWidth="1"/>
    <col min="11" max="11" width="17.6640625" style="80" customWidth="1"/>
    <col min="12" max="13" width="15.6640625" style="80" customWidth="1"/>
    <col min="14" max="14" width="17.83203125" style="80" customWidth="1"/>
    <col min="15" max="15" width="15" style="80" customWidth="1"/>
    <col min="16" max="16" width="14.5" style="80" customWidth="1"/>
    <col min="17" max="17" width="14" style="80" customWidth="1"/>
    <col min="18" max="18" width="13.6640625" style="80" customWidth="1"/>
    <col min="19" max="20" width="14.6640625" style="80" customWidth="1"/>
    <col min="21" max="22" width="16.1640625" style="80" customWidth="1"/>
    <col min="23" max="23" width="14.6640625" style="80" customWidth="1"/>
    <col min="24" max="25" width="17.83203125" style="80" bestFit="1" customWidth="1"/>
    <col min="26" max="27" width="16.83203125" style="80" customWidth="1"/>
    <col min="28" max="28" width="13.33203125" style="80" customWidth="1"/>
    <col min="29" max="16384" width="12" style="80"/>
  </cols>
  <sheetData>
    <row r="1" spans="2:29" s="80" customFormat="1" x14ac:dyDescent="0.2"/>
    <row r="2" spans="2:29" s="59" customFormat="1" ht="14.25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2:29" s="59" customFormat="1" ht="14.25" x14ac:dyDescent="0.2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2:29" s="59" customFormat="1" ht="14.25" x14ac:dyDescent="0.2">
      <c r="B4" s="206" t="s">
        <v>26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2:29" s="59" customFormat="1" ht="14.25" x14ac:dyDescent="0.2">
      <c r="B5" s="206" t="s">
        <v>65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</row>
    <row r="6" spans="2:29" s="80" customFormat="1" ht="14.25" x14ac:dyDescent="0.2">
      <c r="B6" s="206" t="s">
        <v>108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2:29" s="80" customFormat="1" ht="31.15" customHeight="1" x14ac:dyDescent="0.2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9" s="80" customFormat="1" ht="27" customHeight="1" x14ac:dyDescent="0.2">
      <c r="B8" s="223" t="s">
        <v>66</v>
      </c>
      <c r="C8" s="224"/>
      <c r="D8" s="225" t="s">
        <v>67</v>
      </c>
      <c r="E8" s="226"/>
      <c r="F8" s="226"/>
      <c r="G8" s="226"/>
      <c r="H8" s="227"/>
      <c r="I8" s="215" t="s">
        <v>68</v>
      </c>
      <c r="J8" s="216"/>
      <c r="K8" s="216"/>
      <c r="L8" s="216"/>
      <c r="M8" s="216"/>
      <c r="N8" s="216"/>
      <c r="O8" s="217"/>
      <c r="P8" s="215" t="s">
        <v>69</v>
      </c>
      <c r="Q8" s="216"/>
      <c r="R8" s="216"/>
      <c r="S8" s="216"/>
      <c r="T8" s="217"/>
      <c r="U8" s="215" t="s">
        <v>70</v>
      </c>
      <c r="V8" s="216"/>
      <c r="W8" s="216"/>
      <c r="X8" s="216"/>
      <c r="Y8" s="216"/>
      <c r="Z8" s="216"/>
      <c r="AA8" s="217"/>
    </row>
    <row r="9" spans="2:29" s="80" customFormat="1" ht="37.9" customHeight="1" x14ac:dyDescent="0.2">
      <c r="B9" s="207" t="s">
        <v>71</v>
      </c>
      <c r="C9" s="207" t="s">
        <v>72</v>
      </c>
      <c r="D9" s="219" t="s">
        <v>73</v>
      </c>
      <c r="E9" s="219" t="s">
        <v>74</v>
      </c>
      <c r="F9" s="219" t="s">
        <v>75</v>
      </c>
      <c r="G9" s="219" t="s">
        <v>76</v>
      </c>
      <c r="H9" s="219" t="s">
        <v>29</v>
      </c>
      <c r="I9" s="221" t="s">
        <v>77</v>
      </c>
      <c r="J9" s="221" t="s">
        <v>78</v>
      </c>
      <c r="K9" s="221" t="s">
        <v>79</v>
      </c>
      <c r="L9" s="221" t="s">
        <v>80</v>
      </c>
      <c r="M9" s="221" t="s">
        <v>81</v>
      </c>
      <c r="N9" s="221" t="s">
        <v>82</v>
      </c>
      <c r="O9" s="221" t="s">
        <v>83</v>
      </c>
      <c r="P9" s="221" t="s">
        <v>84</v>
      </c>
      <c r="Q9" s="221" t="s">
        <v>85</v>
      </c>
      <c r="R9" s="221" t="s">
        <v>86</v>
      </c>
      <c r="S9" s="215" t="s">
        <v>87</v>
      </c>
      <c r="T9" s="217"/>
      <c r="U9" s="221" t="s">
        <v>34</v>
      </c>
      <c r="V9" s="221" t="s">
        <v>36</v>
      </c>
      <c r="W9" s="221" t="s">
        <v>38</v>
      </c>
      <c r="X9" s="221" t="s">
        <v>39</v>
      </c>
      <c r="Y9" s="221" t="s">
        <v>40</v>
      </c>
      <c r="Z9" s="215" t="s">
        <v>88</v>
      </c>
      <c r="AA9" s="217"/>
    </row>
    <row r="10" spans="2:29" s="80" customFormat="1" ht="150.75" customHeight="1" x14ac:dyDescent="0.2">
      <c r="B10" s="218"/>
      <c r="C10" s="218"/>
      <c r="D10" s="220"/>
      <c r="E10" s="220"/>
      <c r="F10" s="220"/>
      <c r="G10" s="220"/>
      <c r="H10" s="220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103" t="s">
        <v>89</v>
      </c>
      <c r="T10" s="103" t="s">
        <v>90</v>
      </c>
      <c r="U10" s="222"/>
      <c r="V10" s="222"/>
      <c r="W10" s="222"/>
      <c r="X10" s="222"/>
      <c r="Y10" s="222"/>
      <c r="Z10" s="104" t="s">
        <v>91</v>
      </c>
      <c r="AA10" s="104" t="s">
        <v>92</v>
      </c>
      <c r="AB10" s="113" t="e">
        <f>+AB12*R10/R12</f>
        <v>#DIV/0!</v>
      </c>
      <c r="AC10" s="89"/>
    </row>
    <row r="11" spans="2:29" s="80" customFormat="1" ht="150.75" customHeight="1" x14ac:dyDescent="0.2">
      <c r="B11" s="105" t="s">
        <v>93</v>
      </c>
      <c r="C11" s="105" t="s">
        <v>94</v>
      </c>
      <c r="D11" s="105" t="s">
        <v>95</v>
      </c>
      <c r="E11" s="105" t="s">
        <v>96</v>
      </c>
      <c r="F11" s="105" t="s">
        <v>97</v>
      </c>
      <c r="G11" s="105" t="s">
        <v>98</v>
      </c>
      <c r="H11" s="106">
        <v>3041</v>
      </c>
      <c r="I11" s="107" t="s">
        <v>99</v>
      </c>
      <c r="J11" s="108" t="s">
        <v>100</v>
      </c>
      <c r="K11" s="108" t="s">
        <v>101</v>
      </c>
      <c r="L11" s="108" t="s">
        <v>102</v>
      </c>
      <c r="M11" s="108" t="s">
        <v>103</v>
      </c>
      <c r="N11" s="108" t="s">
        <v>104</v>
      </c>
      <c r="O11" s="108" t="s">
        <v>105</v>
      </c>
      <c r="P11" s="109">
        <v>142</v>
      </c>
      <c r="Q11" s="109">
        <v>142</v>
      </c>
      <c r="R11" s="109">
        <v>142</v>
      </c>
      <c r="S11" s="110">
        <v>0</v>
      </c>
      <c r="T11" s="110">
        <v>0</v>
      </c>
      <c r="U11" s="111">
        <v>192052677.78</v>
      </c>
      <c r="V11" s="111">
        <v>165946807.34999999</v>
      </c>
      <c r="W11" s="111">
        <v>163901008.44999999</v>
      </c>
      <c r="X11" s="111">
        <v>163901008.44999999</v>
      </c>
      <c r="Y11" s="111">
        <v>163901008.44999999</v>
      </c>
      <c r="Z11" s="134">
        <v>0</v>
      </c>
      <c r="AA11" s="112">
        <f>+W11/V11</f>
        <v>0.98767195987274892</v>
      </c>
      <c r="AB11" s="113" t="e">
        <f>+R11*AB12/R12</f>
        <v>#DIV/0!</v>
      </c>
      <c r="AC11" s="89"/>
    </row>
    <row r="12" spans="2:29" s="128" customFormat="1" ht="114.75" x14ac:dyDescent="0.2">
      <c r="B12" s="105" t="s">
        <v>93</v>
      </c>
      <c r="C12" s="105" t="s">
        <v>94</v>
      </c>
      <c r="D12" s="105" t="s">
        <v>95</v>
      </c>
      <c r="E12" s="105" t="s">
        <v>96</v>
      </c>
      <c r="F12" s="105" t="s">
        <v>97</v>
      </c>
      <c r="G12" s="105" t="s">
        <v>98</v>
      </c>
      <c r="H12" s="114">
        <v>3041</v>
      </c>
      <c r="I12" s="115" t="s">
        <v>106</v>
      </c>
      <c r="J12" s="116" t="s">
        <v>100</v>
      </c>
      <c r="K12" s="116" t="s">
        <v>101</v>
      </c>
      <c r="L12" s="116" t="s">
        <v>102</v>
      </c>
      <c r="M12" s="116" t="s">
        <v>103</v>
      </c>
      <c r="N12" s="116" t="s">
        <v>104</v>
      </c>
      <c r="O12" s="135" t="s">
        <v>105</v>
      </c>
      <c r="P12" s="136">
        <v>1</v>
      </c>
      <c r="Q12" s="136">
        <v>1</v>
      </c>
      <c r="R12" s="136"/>
      <c r="S12" s="110">
        <v>0</v>
      </c>
      <c r="T12" s="110">
        <v>0</v>
      </c>
      <c r="U12" s="111">
        <v>1632749.23</v>
      </c>
      <c r="V12" s="111">
        <v>1632749.23</v>
      </c>
      <c r="W12" s="111">
        <v>1632749.23</v>
      </c>
      <c r="X12" s="111">
        <v>1632749.23</v>
      </c>
      <c r="Y12" s="111">
        <v>1632749.23</v>
      </c>
      <c r="Z12" s="112">
        <v>0</v>
      </c>
      <c r="AA12" s="112">
        <f>+W12/V12</f>
        <v>1</v>
      </c>
      <c r="AB12" s="126">
        <v>1</v>
      </c>
      <c r="AC12" s="127"/>
    </row>
    <row r="13" spans="2:29" s="80" customFormat="1" ht="12.75" customHeight="1" x14ac:dyDescent="0.2">
      <c r="B13" s="117"/>
      <c r="C13" s="228" t="s">
        <v>51</v>
      </c>
      <c r="D13" s="22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37"/>
      <c r="P13" s="119">
        <v>6</v>
      </c>
      <c r="Q13" s="120">
        <v>6</v>
      </c>
      <c r="R13" s="138"/>
      <c r="S13" s="119">
        <v>0</v>
      </c>
      <c r="T13" s="121">
        <v>0</v>
      </c>
      <c r="U13" s="122">
        <v>0</v>
      </c>
      <c r="V13" s="122">
        <v>0</v>
      </c>
      <c r="W13" s="123">
        <v>0</v>
      </c>
      <c r="X13" s="123">
        <f>PPI!M12</f>
        <v>165533757.67999998</v>
      </c>
      <c r="Y13" s="123">
        <f>PPI!N12</f>
        <v>165533757.67999998</v>
      </c>
      <c r="Z13" s="124">
        <f>SUM(Z11:Z12)</f>
        <v>0</v>
      </c>
      <c r="AA13" s="125">
        <f>SUM(AA11:AA12)</f>
        <v>1.987671959872749</v>
      </c>
      <c r="AB13" s="89"/>
      <c r="AC13" s="89"/>
    </row>
    <row r="14" spans="2:29" s="80" customFormat="1" x14ac:dyDescent="0.2">
      <c r="O14" s="101"/>
      <c r="P14" s="89">
        <f>+Q11</f>
        <v>142</v>
      </c>
      <c r="Q14" s="89">
        <f>+Q13*P14/P13</f>
        <v>142</v>
      </c>
      <c r="R14" s="101"/>
      <c r="S14" s="89"/>
      <c r="T14" s="129"/>
    </row>
    <row r="15" spans="2:29" s="80" customFormat="1" x14ac:dyDescent="0.2">
      <c r="B15" s="214" t="s">
        <v>52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O15" s="101"/>
      <c r="P15" s="89">
        <f>+Q12</f>
        <v>1</v>
      </c>
      <c r="Q15" s="89">
        <f>+Q13*P15/P13</f>
        <v>1</v>
      </c>
      <c r="R15" s="101"/>
      <c r="S15" s="89"/>
      <c r="T15" s="129"/>
    </row>
    <row r="16" spans="2:29" s="80" customFormat="1" x14ac:dyDescent="0.2">
      <c r="O16" s="101"/>
      <c r="P16" s="89"/>
      <c r="Q16" s="89"/>
      <c r="R16" s="101"/>
      <c r="S16" s="129"/>
      <c r="T16" s="129"/>
    </row>
    <row r="17" spans="10:23" s="80" customFormat="1" x14ac:dyDescent="0.2">
      <c r="O17" s="101"/>
      <c r="P17" s="101"/>
      <c r="Q17" s="101"/>
      <c r="R17" s="101"/>
      <c r="S17" s="129"/>
      <c r="T17" s="129"/>
    </row>
    <row r="18" spans="10:23" s="80" customFormat="1" x14ac:dyDescent="0.2">
      <c r="O18" s="129"/>
      <c r="P18" s="129"/>
      <c r="Q18" s="129"/>
      <c r="R18" s="129"/>
      <c r="S18" s="129"/>
    </row>
    <row r="19" spans="10:23" s="80" customFormat="1" x14ac:dyDescent="0.2">
      <c r="J19" s="214"/>
      <c r="K19" s="214"/>
      <c r="L19" s="214"/>
      <c r="M19" s="214"/>
      <c r="O19" s="129"/>
      <c r="P19" s="129"/>
      <c r="Q19" s="129"/>
      <c r="R19" s="129"/>
      <c r="S19" s="129"/>
      <c r="U19" s="83"/>
    </row>
    <row r="20" spans="10:23" s="80" customFormat="1" x14ac:dyDescent="0.2">
      <c r="J20" s="214"/>
      <c r="K20" s="214"/>
      <c r="L20" s="214"/>
      <c r="M20" s="214"/>
      <c r="T20" s="214"/>
      <c r="U20" s="214"/>
      <c r="V20" s="214"/>
      <c r="W20" s="214"/>
    </row>
    <row r="21" spans="10:23" ht="15" customHeight="1" x14ac:dyDescent="0.2">
      <c r="J21" s="214"/>
      <c r="K21" s="214"/>
      <c r="L21" s="214"/>
      <c r="M21" s="214"/>
      <c r="T21" s="214"/>
      <c r="U21" s="214"/>
      <c r="V21" s="214"/>
      <c r="W21" s="214"/>
    </row>
    <row r="22" spans="10:23" ht="15" customHeight="1" x14ac:dyDescent="0.2"/>
  </sheetData>
  <mergeCells count="40">
    <mergeCell ref="B15:M15"/>
    <mergeCell ref="W9:W10"/>
    <mergeCell ref="X9:X10"/>
    <mergeCell ref="Y9:Y10"/>
    <mergeCell ref="Z9:AA9"/>
    <mergeCell ref="C13:D13"/>
    <mergeCell ref="Q9:Q10"/>
    <mergeCell ref="R9:R10"/>
    <mergeCell ref="S9:T9"/>
    <mergeCell ref="U9:U10"/>
    <mergeCell ref="V9:V10"/>
    <mergeCell ref="P9:P10"/>
    <mergeCell ref="B3:O3"/>
    <mergeCell ref="B4:O4"/>
    <mergeCell ref="B5:O5"/>
    <mergeCell ref="B6:O6"/>
    <mergeCell ref="B8:C8"/>
    <mergeCell ref="D8:H8"/>
    <mergeCell ref="I8:O8"/>
    <mergeCell ref="P8:T8"/>
    <mergeCell ref="U8:AA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J19:M19"/>
    <mergeCell ref="J20:M20"/>
    <mergeCell ref="T20:W20"/>
    <mergeCell ref="J21:M21"/>
    <mergeCell ref="T21:W21"/>
  </mergeCells>
  <dataValidations disablePrompts="1" count="16">
    <dataValidation allowBlank="1" showInputMessage="1" showErrorMessage="1" prompt="Señalar la dimensión bajo la cual se mide el objetivo. Ej: eficiencia, eficacia, economía, calidad." sqref="L9:L10" xr:uid="{00000000-0002-0000-0300-000000000000}"/>
    <dataValidation allowBlank="1" showInputMessage="1" showErrorMessage="1" prompt="Se refiere a la expresión matemática del indicador. Determina la forma en que se relacionan las variables." sqref="O9:O10" xr:uid="{00000000-0002-0000-0300-000001000000}"/>
    <dataValidation allowBlank="1" showInputMessage="1" showErrorMessage="1" prompt="Hace referencia a la determinación concreta de la unidad de medición en que se quiere expresar el resultado del indicador. Ej: porcentaje, becas otorgadas, etc." sqref="N9:N10" xr:uid="{00000000-0002-0000-0300-000002000000}"/>
    <dataValidation allowBlank="1" showInputMessage="1" showErrorMessage="1" prompt="Hace referencia a la periodicidad en el tiempo con que se realiza la medición del indicador." sqref="M9:M10" xr:uid="{00000000-0002-0000-0300-000003000000}"/>
    <dataValidation allowBlank="1" showInputMessage="1" showErrorMessage="1" prompt="Indicar si el indicador es estratégico o de gestión." sqref="K9:K10" xr:uid="{00000000-0002-0000-0300-000004000000}"/>
    <dataValidation allowBlank="1" showInputMessage="1" showErrorMessage="1" prompt="Señalar el nivel de objetivos de la MIR con el que se relaciona el indicador.  Ej: Actividad, componente, propósito, fin." sqref="J9:J10" xr:uid="{00000000-0002-0000-0300-000005000000}"/>
    <dataValidation allowBlank="1" showInputMessage="1" showErrorMessage="1" prompt="La expresión que identifica al indicador y que manifiesta lo que se desea medir con él." sqref="I9:I10" xr:uid="{00000000-0002-0000-0300-000006000000}"/>
    <dataValidation allowBlank="1" showInputMessage="1" showErrorMessage="1" prompt="Unidad responsable del programa." sqref="H9:H10" xr:uid="{00000000-0002-0000-0300-000007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9:G10" xr:uid="{00000000-0002-0000-0300-000008000000}"/>
    <dataValidation allowBlank="1" showInputMessage="1" showErrorMessage="1" prompt="Señalar el código de la subfunción de acuerdo a la clasificación funcional del gasto publicada en el DOF el 27 de diciembre de 2010." sqref="F9:F10" xr:uid="{00000000-0002-0000-0300-000009000000}"/>
    <dataValidation allowBlank="1" showInputMessage="1" showErrorMessage="1" prompt="Señalarel código de la función de acuerdo a la clasificación funcional del gasto publicada en el DOF el 27 de diciembre de 2010." sqref="E9:E10" xr:uid="{00000000-0002-0000-0300-00000A000000}"/>
    <dataValidation allowBlank="1" showInputMessage="1" showErrorMessage="1" prompt="Señalar el código de la finalidad de acuerdo a la clasificación funcional del gasto publicada en el DOF el 27 de diciembre de 2010." sqref="D9:D10" xr:uid="{00000000-0002-0000-0300-00000B000000}"/>
    <dataValidation allowBlank="1" showInputMessage="1" showErrorMessage="1" prompt="Señalar la estrategia transversal a la que se encuentra alineada el programa." sqref="C9:C10" xr:uid="{00000000-0002-0000-0300-00000C000000}"/>
    <dataValidation allowBlank="1" showInputMessage="1" showErrorMessage="1" prompt="Señalar el eje al que se encuentra alineado el programa." sqref="B9:B10" xr:uid="{00000000-0002-0000-0300-00000D000000}"/>
    <dataValidation allowBlank="1" showInputMessage="1" showErrorMessage="1" prompt="Valor absoluto y relativo que registre el gasto con relación a la meta anual." sqref="U8:AA8" xr:uid="{00000000-0002-0000-0300-00000E000000}"/>
    <dataValidation allowBlank="1" showInputMessage="1" showErrorMessage="1" prompt="Nivel cuantificable anual de las metas aprobadas y modificadas." sqref="P8:T8" xr:uid="{00000000-0002-0000-0300-00000F000000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PPI GLOBAL</vt:lpstr>
      <vt:lpstr>PPI</vt:lpstr>
      <vt:lpstr>PK TRIM</vt:lpstr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María de Lourdes Pérez Castañeda</cp:lastModifiedBy>
  <cp:lastPrinted>2023-01-27T19:46:07Z</cp:lastPrinted>
  <dcterms:created xsi:type="dcterms:W3CDTF">2022-05-02T16:19:35Z</dcterms:created>
  <dcterms:modified xsi:type="dcterms:W3CDTF">2023-01-27T19:48:14Z</dcterms:modified>
</cp:coreProperties>
</file>