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VERIFICAR\"/>
    </mc:Choice>
  </mc:AlternateContent>
  <xr:revisionPtr revIDLastSave="0" documentId="13_ncr:1_{DE8F4C18-A317-4402-9644-1D07C462D846}" xr6:coauthVersionLast="47" xr6:coauthVersionMax="47" xr10:uidLastSave="{00000000-0000-0000-0000-000000000000}"/>
  <bookViews>
    <workbookView xWindow="345" yWindow="0" windowWidth="11265" windowHeight="12900" tabRatio="863" firstSheet="5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15" i="63" l="1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<sst xmlns="http://schemas.openxmlformats.org/spreadsheetml/2006/main" count="935" uniqueCount="664">
  <si>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</si>
  <si>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</si>
  <si>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</si>
  <si>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</si>
  <si>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</si>
  <si>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</si>
  <si>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</si>
  <si>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</si>
  <si>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</si>
  <si>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</si>
  <si>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</si>
  <si>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</si>
  <si>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</si>
  <si>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</si>
  <si>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</si>
  <si>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</si>
  <si>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</si>
  <si>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</si>
  <si>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</si>
  <si>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</si>
  <si>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</si>
  <si>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</si>
  <si>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</si>
  <si>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</si>
  <si>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</si>
  <si>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</si>
  <si>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</si>
  <si>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</si>
  <si>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</si>
  <si>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</si>
  <si>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</si>
  <si>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</si>
  <si>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</si>
  <si>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</si>
  <si>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</si>
  <si>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</si>
  <si>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</si>
  <si>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</si>
  <si>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</si>
  <si>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</si>
  <si>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</si>
  <si>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</si>
  <si>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</si>
  <si>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</si>
  <si>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</si>
  <si>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</si>
  <si>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</si>
  <si>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</si>
  <si>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</si>
  <si>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</si>
  <si>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</si>
  <si>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</si>
  <si>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</si>
  <si>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</si>
  <si>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</si>
  <si>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</si>
  <si>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</si>
  <si>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</si>
  <si>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</si>
  <si>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</si>
  <si>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</si>
  <si>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</si>
  <si>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</si>
  <si>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</si>
  <si>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</si>
  <si>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</si>
  <si>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</si>
  <si>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</si>
  <si>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</si>
  <si>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</si>
  <si>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</si>
  <si>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</si>
  <si>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</si>
  <si>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</si>
  <si>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</si>
  <si>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</si>
  <si>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</si>
  <si>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</si>
  <si>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</si>
  <si>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</si>
  <si>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</si>
  <si>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</si>
  <si>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</si>
  <si>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</si>
  <si>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</si>
  <si>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</si>
  <si>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</si>
  <si>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</si>
  <si>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</si>
  <si>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</si>
  <si>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</si>
  <si>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</si>
  <si>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</si>
  <si>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</si>
  <si>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</si>
  <si>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</si>
  <si>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</si>
  <si>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</si>
  <si>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</si>
  <si>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</si>
  <si>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</si>
  <si>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</si>
  <si>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</si>
  <si>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</si>
  <si>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</si>
  <si>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</si>
  <si>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</si>
  <si>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</si>
  <si>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</si>
  <si>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</si>
  <si>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</si>
  <si>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</si>
  <si>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</si>
  <si>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</si>
  <si>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</si>
  <si>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</si>
  <si>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</si>
  <si>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</si>
  <si>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</si>
  <si>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</si>
  <si>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</si>
  <si>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</si>
  <si>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</si>
  <si>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</si>
  <si>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</si>
  <si>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</si>
  <si>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</si>
  <si>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</si>
  <si>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</si>
  <si>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</si>
  <si>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</si>
  <si>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</si>
  <si>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</si>
  <si>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</si>
  <si>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</si>
  <si>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</si>
  <si>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</si>
  <si>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</si>
  <si>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</si>
  <si>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</si>
  <si>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</si>
  <si>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</si>
  <si>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</si>
  <si>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</si>
  <si>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</si>
  <si>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</si>
  <si>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</si>
  <si>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</si>
  <si>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</si>
  <si>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</si>
  <si>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</si>
  <si>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</si>
  <si>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</si>
  <si>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</si>
  <si>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</si>
  <si>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</si>
  <si>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</si>
  <si>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</si>
  <si>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</si>
  <si>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</si>
  <si>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</si>
  <si>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</si>
  <si>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</si>
  <si>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</si>
  <si>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</si>
  <si>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</si>
  <si>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</si>
  <si>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</si>
  <si>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</si>
  <si>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</si>
  <si>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</si>
  <si>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</si>
  <si>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</si>
  <si>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</si>
  <si>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</si>
  <si>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</si>
  <si>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</si>
  <si>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</si>
  <si>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</si>
  <si>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</si>
  <si>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</si>
  <si>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</si>
  <si>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</si>
  <si>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</si>
  <si>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</si>
  <si>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</si>
  <si>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</si>
  <si>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</si>
  <si>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</si>
  <si>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</si>
  <si>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</si>
  <si>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</si>
  <si>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</si>
  <si>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</si>
  <si>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</si>
  <si>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</si>
  <si>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</si>
  <si>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</si>
  <si>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</si>
  <si>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</si>
  <si>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</si>
  <si>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</si>
  <si>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</si>
  <si>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</si>
  <si>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</si>
  <si>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</si>
  <si>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</si>
  <si>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</si>
  <si>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</si>
  <si>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</si>
  <si>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</si>
  <si>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</si>
  <si>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</si>
  <si>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</si>
  <si>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</si>
  <si>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</si>
  <si>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</si>
  <si>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</si>
  <si>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</si>
  <si>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</si>
  <si>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</si>
  <si>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</si>
  <si>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</si>
  <si>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</si>
  <si>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</si>
  <si>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</si>
  <si>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</si>
  <si>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</si>
  <si>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</si>
  <si>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</si>
  <si>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</si>
  <si>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</si>
  <si>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</si>
  <si>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</si>
  <si>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</si>
  <si>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</si>
  <si>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</si>
  <si>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</si>
  <si>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</si>
  <si>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</si>
  <si>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</si>
  <si>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</si>
  <si>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</si>
  <si>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</si>
  <si>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</si>
  <si>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</si>
  <si>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</si>
  <si>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</si>
  <si>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</si>
  <si>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</si>
  <si>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</si>
  <si>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</si>
  <si>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</si>
  <si>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</si>
  <si>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</si>
  <si>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</si>
  <si>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</si>
  <si>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</si>
  <si>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</si>
  <si>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</si>
  <si>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</si>
  <si>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</si>
  <si>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</si>
  <si>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</si>
  <si>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</si>
  <si>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</si>
  <si>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</si>
  <si>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</si>
  <si>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</si>
  <si>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</si>
  <si>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</si>
  <si>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</si>
  <si>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</si>
  <si>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</si>
  <si>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</si>
  <si>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</si>
  <si>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</si>
  <si>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</si>
  <si>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</si>
  <si>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</si>
  <si>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</si>
  <si>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</si>
  <si>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</si>
  <si>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</si>
  <si>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</si>
  <si>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</si>
  <si>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</si>
  <si>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</si>
  <si>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</si>
  <si>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</si>
  <si>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</si>
  <si>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</si>
  <si>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</si>
  <si>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</si>
  <si>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</si>
  <si>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</si>
  <si>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</si>
  <si>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</si>
  <si>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</si>
  <si>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</si>
  <si>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</si>
  <si>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</si>
  <si>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</si>
  <si>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</si>
  <si>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</si>
  <si>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</si>
  <si>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</si>
  <si>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</si>
  <si>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</si>
  <si>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</si>
  <si>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</si>
  <si>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</si>
  <si>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</si>
  <si>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</si>
  <si>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</si>
  <si>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</si>
  <si>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</si>
  <si>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</si>
  <si>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</si>
  <si>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</si>
  <si>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</si>
  <si>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</si>
  <si>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</si>
  <si>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</si>
  <si>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</si>
  <si>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</si>
  <si>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</si>
  <si>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</si>
  <si>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</si>
  <si>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</si>
  <si>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</si>
  <si>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</si>
  <si>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</si>
  <si>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</si>
  <si>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</si>
  <si>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</si>
  <si>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</si>
  <si>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</si>
  <si>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</si>
  <si>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</si>
  <si>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</si>
  <si>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</si>
  <si>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</si>
  <si>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</si>
  <si>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</si>
  <si>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</si>
  <si>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</si>
  <si>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</si>
  <si>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</si>
  <si>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</si>
  <si>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</si>
  <si>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</si>
  <si>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</si>
  <si>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</si>
  <si>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</si>
  <si>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</si>
  <si>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</si>
  <si>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</si>
  <si>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</si>
  <si>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</si>
  <si>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</si>
  <si>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</si>
  <si>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</si>
  <si>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</si>
  <si>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</si>
  <si>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</si>
  <si>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</si>
  <si>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</si>
  <si>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</si>
  <si>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</si>
  <si>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</si>
  <si>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</si>
  <si>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</si>
  <si>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</si>
  <si>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</si>
  <si>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</si>
  <si>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</si>
  <si>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</si>
  <si>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</si>
  <si>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</si>
  <si>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</si>
  <si>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</si>
  <si>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</si>
  <si>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</si>
  <si>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</si>
  <si>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</si>
  <si>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</si>
  <si>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</si>
  <si>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</si>
  <si>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</si>
  <si>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</si>
  <si>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</si>
  <si>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</si>
  <si>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</si>
  <si>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</si>
  <si>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</si>
  <si>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</si>
  <si>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</si>
  <si>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</si>
  <si>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</si>
  <si>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</si>
  <si>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</si>
  <si>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</si>
  <si>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</si>
  <si>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</si>
  <si>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</si>
  <si>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</si>
  <si>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</si>
  <si>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</si>
  <si>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</si>
  <si>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</si>
  <si>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</si>
  <si>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</si>
  <si>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</si>
  <si>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</si>
  <si>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</si>
  <si>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</si>
  <si>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</si>
  <si>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</si>
  <si>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</si>
  <si>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</si>
  <si>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</si>
  <si>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</si>
  <si>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</si>
  <si>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</si>
  <si>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</si>
  <si>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</si>
  <si>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</si>
  <si>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</si>
  <si>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</si>
  <si>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</si>
  <si>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</si>
  <si>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</si>
  <si>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</si>
  <si>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</si>
  <si>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</si>
  <si>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</si>
  <si>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</si>
  <si>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</si>
  <si>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</si>
  <si>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</si>
  <si>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</si>
  <si>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</si>
  <si>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</si>
  <si>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</si>
  <si>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</si>
  <si>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</si>
  <si>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</si>
  <si>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</si>
  <si>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</si>
  <si>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</si>
  <si>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</si>
  <si>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</si>
  <si>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</si>
  <si>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</si>
  <si>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</si>
  <si>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</si>
  <si>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</si>
  <si>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</si>
  <si>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</si>
  <si>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</si>
  <si>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</si>
  <si>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</si>
  <si>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</si>
  <si>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</si>
  <si>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</si>
  <si>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</si>
  <si>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</si>
  <si>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</si>
  <si>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</si>
  <si>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</si>
  <si>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</si>
  <si>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</si>
  <si>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</si>
  <si>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</si>
  <si>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</si>
  <si>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</si>
  <si>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</si>
  <si>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</si>
  <si>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</si>
  <si>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</si>
  <si>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</si>
  <si>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</si>
  <si>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</si>
  <si>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</si>
  <si>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</si>
  <si>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</si>
  <si>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</si>
  <si>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</si>
  <si>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</si>
  <si>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</si>
  <si>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</si>
  <si>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</si>
  <si>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</si>
  <si>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</si>
  <si>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</si>
  <si>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</si>
  <si>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</si>
  <si>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</si>
  <si>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</si>
  <si>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</si>
  <si>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</si>
  <si>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</si>
  <si>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</si>
  <si>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</si>
  <si>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</si>
  <si>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</si>
  <si>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</si>
  <si>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</si>
  <si>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</si>
  <si>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</si>
  <si>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</si>
  <si>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</si>
  <si>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</si>
  <si>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</si>
  <si>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</si>
  <si>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</si>
  <si>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</si>
  <si>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</si>
  <si>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</si>
  <si>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</si>
  <si>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</si>
  <si>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</si>
  <si>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</si>
  <si>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</si>
  <si>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</si>
  <si>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</si>
  <si>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</si>
  <si>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</si>
  <si>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</si>
  <si>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</si>
  <si>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</si>
  <si>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</si>
  <si>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</si>
  <si>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</si>
  <si>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Bienes Inmuebles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</si>
  <si>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</si>
  <si>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</si>
  <si>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</si>
  <si>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</si>
  <si>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</si>
  <si>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</si>
  <si>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</si>
  <si>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</si>
  <si>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</si>
  <si>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Presupuestarios No Contables</t>
  </si>
  <si>
    <t>3. Más Gastos Contables No Presupuestarios</t>
  </si>
  <si>
    <t>Otros Gastos Contables No Presupuestarios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</si>
  <si>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</si>
  <si>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</si>
  <si>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</si>
  <si>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</si>
  <si>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</si>
  <si>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</si>
  <si>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</si>
  <si>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</si>
  <si>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</si>
  <si>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</si>
  <si>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</si>
  <si>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</si>
  <si>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</si>
  <si>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</si>
  <si>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</si>
  <si>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</si>
  <si>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</si>
  <si>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</si>
  <si>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</si>
  <si>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</si>
  <si>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</si>
  <si>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</si>
  <si>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</si>
  <si>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</si>
  <si>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</si>
  <si>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</si>
  <si>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</si>
  <si>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</si>
  <si>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</si>
  <si>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</si>
  <si>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</si>
  <si>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</si>
  <si>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</si>
  <si>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</si>
  <si>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</si>
  <si>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</si>
  <si>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</si>
  <si>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</si>
  <si>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</si>
  <si>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</si>
  <si>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</si>
  <si>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</si>
  <si>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</si>
  <si>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</si>
  <si>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</si>
  <si>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</si>
  <si>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</si>
  <si>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</si>
  <si>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</si>
  <si>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</si>
  <si>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</si>
  <si>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</si>
  <si>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</si>
  <si>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</si>
  <si>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</si>
  <si>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</si>
  <si>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</si>
  <si>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</si>
  <si>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</si>
  <si>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</si>
  <si>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</si>
  <si>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</si>
  <si>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</si>
  <si>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</si>
  <si>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</si>
  <si>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</si>
  <si>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</si>
  <si>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</si>
  <si>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</si>
  <si>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</si>
  <si>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</si>
  <si>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</si>
  <si>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</si>
  <si>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</si>
  <si>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</si>
  <si>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</si>
  <si>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</si>
  <si>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</si>
  <si>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</si>
  <si>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</si>
  <si>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</si>
  <si>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</si>
  <si>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</si>
  <si>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</si>
  <si>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</si>
  <si>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</si>
  <si>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</si>
  <si>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</si>
  <si>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</si>
  <si>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</si>
  <si>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</si>
  <si>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</si>
  <si>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</si>
  <si>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</si>
  <si>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</si>
  <si>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</si>
  <si>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DE INFRAESTRUCTURA EDUCATIVA DEL ESTADO DE GUANAJUATO</t>
  </si>
  <si>
    <t>Correspondiente del 1 de Enero al 31 de Marzo de 2023</t>
  </si>
  <si>
    <t>Demandas Judiciales en Proceso de Resolución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</si>
  <si>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</si>
  <si>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</si>
  <si>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</si>
  <si>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</si>
  <si>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</si>
  <si>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</si>
  <si>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</si>
  <si>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</si>
  <si>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</si>
  <si>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</si>
  <si>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</si>
  <si>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</si>
  <si>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3.1</t>
  </si>
  <si>
    <t>3.2</t>
  </si>
  <si>
    <t>3.3</t>
  </si>
  <si>
    <t>3.6</t>
  </si>
  <si>
    <t>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</si>
</sst>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0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2" xfId="13" applyNumberFormat="1" applyFont="1" applyFill="1" applyBorder="1" applyAlignment="1">
      <alignment horizontal="left"/>
    </xf>
    <xf numFmtId="0" fontId="12" fillId="0" borderId="2" xfId="13" applyFont="1" applyBorder="1" applyAlignment="1">
      <alignment vertical="center"/>
    </xf>
    <xf numFmtId="0" fontId="12" fillId="0" borderId="12" xfId="13" applyFont="1" applyBorder="1" applyAlignment="1">
      <alignment vertical="center"/>
    </xf>
    <xf numFmtId="4" fontId="12" fillId="0" borderId="1" xfId="13" applyNumberFormat="1" applyFont="1" applyBorder="1" applyAlignment="1">
      <alignment horizontal="right" vertical="center" wrapText="1" indent="1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49" fontId="3" fillId="0" borderId="2" xfId="13" applyNumberFormat="1" applyFont="1" applyBorder="1"/>
    <xf numFmtId="0" fontId="3" fillId="0" borderId="12" xfId="13" applyFont="1" applyBorder="1" applyAlignment="1">
      <alignment horizontal="left" vertical="center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1</xdr:col>
      <xdr:colOff>142875</xdr:colOff>
      <xdr:row>3</xdr:row>
      <xdr:rowOff>47625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1239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629009</xdr:colOff>
      <xdr:row>2</xdr:row>
      <xdr:rowOff>218878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3962" cy="704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627212</xdr:colOff>
      <xdr:row>2</xdr:row>
      <xdr:rowOff>227864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3962" cy="704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</xdr:col>
      <xdr:colOff>173454</xdr:colOff>
      <xdr:row>2</xdr:row>
      <xdr:rowOff>152400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84020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330992</xdr:colOff>
      <xdr:row>2</xdr:row>
      <xdr:rowOff>180975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7742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1</xdr:col>
      <xdr:colOff>813676</xdr:colOff>
      <xdr:row>3</xdr:row>
      <xdr:rowOff>123825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03275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228600</xdr:rowOff>
    </xdr:from>
    <xdr:to>
      <xdr:col>1</xdr:col>
      <xdr:colOff>592554</xdr:colOff>
      <xdr:row>2</xdr:row>
      <xdr:rowOff>209550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84020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627212</xdr:colOff>
      <xdr:row>2</xdr:row>
      <xdr:rowOff>227864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3962" cy="704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216"/>
  <sheetViews>
    <sheetView zoomScaleNormal="10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2" t="s">
        <v>644</v>
      </c>
      <c r="B1" s="172"/>
      <c r="C1" s="17"/>
      <c r="D1" s="14" t="s">
        <v>584</v>
      </c>
      <c r="E1" s="15">
        <v>2023</v>
      </c>
    </row>
    <row r="2" spans="1:5" ht="18.95" customHeight="1" x14ac:dyDescent="0.2">
      <c r="A2" s="173" t="s">
        <v>583</v>
      </c>
      <c r="B2" s="173"/>
      <c r="C2" s="36"/>
      <c r="D2" s="14" t="s">
        <v>585</v>
      </c>
      <c r="E2" s="17" t="s">
        <v>590</v>
      </c>
    </row>
    <row r="3" spans="1:5" ht="18.95" customHeight="1" x14ac:dyDescent="0.2">
      <c r="A3" s="174" t="s">
        <v>645</v>
      </c>
      <c r="B3" s="174"/>
      <c r="C3" s="17"/>
      <c r="D3" s="14" t="s">
        <v>586</v>
      </c>
      <c r="E3" s="15">
        <v>1</v>
      </c>
    </row>
    <row r="4" spans="1:5" s="91" customFormat="1" ht="18.95" customHeight="1" x14ac:dyDescent="0.2">
      <c r="A4" s="174" t="s">
        <v>605</v>
      </c>
      <c r="B4" s="174"/>
      <c r="C4" s="174"/>
      <c r="D4" s="174"/>
      <c r="E4" s="174"/>
    </row>
    <row r="5" spans="1:5" ht="15" customHeight="1" x14ac:dyDescent="0.2">
      <c r="A5" s="135" t="s">
        <v>41</v>
      </c>
      <c r="B5" s="134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130</v>
      </c>
      <c r="B13" s="46" t="s">
        <v>565</v>
      </c>
    </row>
    <row r="14" spans="1:5" x14ac:dyDescent="0.2">
      <c r="A14" s="45" t="s">
        <v>7</v>
      </c>
      <c r="B14" s="46" t="s">
        <v>566</v>
      </c>
    </row>
    <row r="15" spans="1:5" x14ac:dyDescent="0.2">
      <c r="A15" s="45" t="s">
        <v>8</v>
      </c>
      <c r="B15" s="46" t="s">
        <v>129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567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182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2" t="s">
        <v>551</v>
      </c>
      <c r="B24" s="93" t="s">
        <v>303</v>
      </c>
    </row>
    <row r="25" spans="1:2" x14ac:dyDescent="0.2">
      <c r="A25" s="92" t="s">
        <v>552</v>
      </c>
      <c r="B25" s="93" t="s">
        <v>553</v>
      </c>
    </row>
    <row r="26" spans="1:2" s="91" customFormat="1" x14ac:dyDescent="0.2">
      <c r="A26" s="92" t="s">
        <v>554</v>
      </c>
      <c r="B26" s="93" t="s">
        <v>340</v>
      </c>
    </row>
    <row r="27" spans="1:2" x14ac:dyDescent="0.2">
      <c r="A27" s="92" t="s">
        <v>555</v>
      </c>
      <c r="B27" s="93" t="s">
        <v>357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606</v>
      </c>
    </row>
    <row r="41" spans="1:2" ht="12" thickBot="1" x14ac:dyDescent="0.25">
      <c r="A41" s="11"/>
      <c r="B41" s="12"/>
    </row>
    <row r="44" spans="1:2" x14ac:dyDescent="0.2">
      <c r="B44" s="91" t="s">
        <v>607</v>
      </c>
    </row>
    <row r="178" spans="3:3" x14ac:dyDescent="0.2">
      <c r="C178" s="4">
        <v>0</v>
      </c>
    </row>
    <row r="179" spans="3:3" x14ac:dyDescent="0.2">
      <c r="C179" s="4">
        <v>0</v>
      </c>
    </row>
    <row r="181" spans="3:3" x14ac:dyDescent="0.2">
      <c r="C181" s="4">
        <v>0</v>
      </c>
    </row>
    <row r="183" spans="3:3" x14ac:dyDescent="0.2">
      <c r="C183" s="4">
        <v>0</v>
      </c>
    </row>
    <row r="184" spans="3:3" x14ac:dyDescent="0.2">
      <c r="C184" s="4">
        <v>0</v>
      </c>
    </row>
    <row r="187" spans="3:3" x14ac:dyDescent="0.2">
      <c r="C187" s="4">
        <v>0</v>
      </c>
    </row>
    <row r="188" spans="3:3" x14ac:dyDescent="0.2">
      <c r="C188" s="4">
        <v>0</v>
      </c>
    </row>
    <row r="189" spans="3:3" x14ac:dyDescent="0.2">
      <c r="C189" s="4">
        <v>0</v>
      </c>
    </row>
    <row r="190" spans="3:3" x14ac:dyDescent="0.2">
      <c r="C190" s="4">
        <v>0</v>
      </c>
    </row>
    <row r="191" spans="3:3" x14ac:dyDescent="0.2">
      <c r="C191" s="4">
        <v>0</v>
      </c>
    </row>
    <row r="192" spans="3:3" x14ac:dyDescent="0.2">
      <c r="C192" s="4">
        <v>0</v>
      </c>
    </row>
    <row r="193" spans="3:3" x14ac:dyDescent="0.2">
      <c r="C193" s="4">
        <v>0</v>
      </c>
    </row>
    <row r="194" spans="3:3" x14ac:dyDescent="0.2">
      <c r="C194" s="4">
        <v>0</v>
      </c>
    </row>
    <row r="196" spans="3:3" x14ac:dyDescent="0.2">
      <c r="C196" s="4">
        <v>0</v>
      </c>
    </row>
    <row r="197" spans="3:3" x14ac:dyDescent="0.2">
      <c r="C197" s="4">
        <v>0</v>
      </c>
    </row>
    <row r="199" spans="3:3" x14ac:dyDescent="0.2">
      <c r="C199" s="4">
        <v>0</v>
      </c>
    </row>
    <row r="200" spans="3:3" x14ac:dyDescent="0.2">
      <c r="C200" s="4">
        <v>0</v>
      </c>
    </row>
    <row r="201" spans="3:3" x14ac:dyDescent="0.2">
      <c r="C201" s="4">
        <v>0</v>
      </c>
    </row>
    <row r="202" spans="3:3" x14ac:dyDescent="0.2">
      <c r="C202" s="4">
        <v>0</v>
      </c>
    </row>
    <row r="203" spans="3:3" x14ac:dyDescent="0.2">
      <c r="C203" s="4">
        <v>0</v>
      </c>
    </row>
    <row r="205" spans="3:3" x14ac:dyDescent="0.2">
      <c r="C205" s="4">
        <v>0</v>
      </c>
    </row>
    <row r="206" spans="3:3" x14ac:dyDescent="0.2">
      <c r="C206" s="4">
        <v>0</v>
      </c>
    </row>
    <row r="207" spans="3:3" x14ac:dyDescent="0.2">
      <c r="C207" s="4">
        <v>0</v>
      </c>
    </row>
    <row r="208" spans="3:3" x14ac:dyDescent="0.2">
      <c r="C208" s="4">
        <v>0</v>
      </c>
    </row>
    <row r="209" spans="3:3" x14ac:dyDescent="0.2">
      <c r="C209" s="4">
        <v>0</v>
      </c>
    </row>
    <row r="210" spans="3:3" x14ac:dyDescent="0.2">
      <c r="C210" s="4">
        <v>0</v>
      </c>
    </row>
    <row r="211" spans="3:3" x14ac:dyDescent="0.2">
      <c r="C211" s="4">
        <v>0</v>
      </c>
    </row>
    <row r="212" spans="3:3" x14ac:dyDescent="0.2">
      <c r="C212" s="4">
        <v>0</v>
      </c>
    </row>
    <row r="213" spans="3:3" x14ac:dyDescent="0.2">
      <c r="C213" s="4">
        <v>-0.41</v>
      </c>
    </row>
    <row r="216" spans="3:3" x14ac:dyDescent="0.2">
      <c r="C216" s="4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8" t="s">
        <v>644</v>
      </c>
      <c r="B1" s="179"/>
      <c r="C1" s="180"/>
    </row>
    <row r="2" spans="1:3" s="37" customFormat="1" ht="18" customHeight="1" x14ac:dyDescent="0.25">
      <c r="A2" s="181" t="s">
        <v>595</v>
      </c>
      <c r="B2" s="182"/>
      <c r="C2" s="183"/>
    </row>
    <row r="3" spans="1:3" s="37" customFormat="1" ht="18" customHeight="1" x14ac:dyDescent="0.25">
      <c r="A3" s="181" t="s">
        <v>645</v>
      </c>
      <c r="B3" s="184"/>
      <c r="C3" s="183"/>
    </row>
    <row r="4" spans="1:3" s="40" customFormat="1" ht="18" customHeight="1" x14ac:dyDescent="0.2">
      <c r="A4" s="185" t="s">
        <v>596</v>
      </c>
      <c r="B4" s="186"/>
      <c r="C4" s="187"/>
    </row>
    <row r="5" spans="1:3" s="38" customFormat="1" x14ac:dyDescent="0.2">
      <c r="A5" s="58" t="s">
        <v>520</v>
      </c>
      <c r="B5" s="58"/>
      <c r="C5" s="142">
        <v>0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3">
        <f>SUM(C8:C13)</f>
        <v>0</v>
      </c>
    </row>
    <row r="8" spans="1:3" x14ac:dyDescent="0.2">
      <c r="A8" s="76" t="s">
        <v>522</v>
      </c>
      <c r="B8" s="75" t="s">
        <v>341</v>
      </c>
      <c r="C8" s="144">
        <v>0</v>
      </c>
    </row>
    <row r="9" spans="1:3" x14ac:dyDescent="0.2">
      <c r="A9" s="62" t="s">
        <v>523</v>
      </c>
      <c r="B9" s="63" t="s">
        <v>532</v>
      </c>
      <c r="C9" s="144">
        <v>0</v>
      </c>
    </row>
    <row r="10" spans="1:3" x14ac:dyDescent="0.2">
      <c r="A10" s="62" t="s">
        <v>524</v>
      </c>
      <c r="B10" s="63" t="s">
        <v>349</v>
      </c>
      <c r="C10" s="144">
        <v>0</v>
      </c>
    </row>
    <row r="11" spans="1:3" x14ac:dyDescent="0.2">
      <c r="A11" s="62" t="s">
        <v>525</v>
      </c>
      <c r="B11" s="63" t="s">
        <v>350</v>
      </c>
      <c r="C11" s="144">
        <v>0</v>
      </c>
    </row>
    <row r="12" spans="1:3" x14ac:dyDescent="0.2">
      <c r="A12" s="62" t="s">
        <v>526</v>
      </c>
      <c r="B12" s="63" t="s">
        <v>351</v>
      </c>
      <c r="C12" s="144">
        <v>0</v>
      </c>
    </row>
    <row r="13" spans="1:3" x14ac:dyDescent="0.2">
      <c r="A13" s="64" t="s">
        <v>527</v>
      </c>
      <c r="B13" s="65" t="s">
        <v>528</v>
      </c>
      <c r="C13" s="144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3">
        <f>SUM(C16:C18)</f>
        <v>0</v>
      </c>
    </row>
    <row r="16" spans="1:3" x14ac:dyDescent="0.2">
      <c r="A16" s="69">
        <v>3.1</v>
      </c>
      <c r="B16" s="63" t="s">
        <v>531</v>
      </c>
      <c r="C16" s="144">
        <v>0</v>
      </c>
    </row>
    <row r="17" spans="1:3" x14ac:dyDescent="0.2">
      <c r="A17" s="70">
        <v>3.2</v>
      </c>
      <c r="B17" s="63" t="s">
        <v>529</v>
      </c>
      <c r="C17" s="144">
        <v>0</v>
      </c>
    </row>
    <row r="18" spans="1:3" x14ac:dyDescent="0.2">
      <c r="A18" s="70">
        <v>3.3</v>
      </c>
      <c r="B18" s="65" t="s">
        <v>530</v>
      </c>
      <c r="C18" s="145">
        <v>0</v>
      </c>
    </row>
    <row r="19" spans="1:3" x14ac:dyDescent="0.2">
      <c r="A19" s="59"/>
      <c r="B19" s="71"/>
      <c r="C19" s="72"/>
    </row>
    <row r="20" spans="1:3" x14ac:dyDescent="0.2">
      <c r="A20" s="73" t="s">
        <v>642</v>
      </c>
      <c r="B20" s="73"/>
      <c r="C20" s="142">
        <f>C5+C7-C15</f>
        <v>0</v>
      </c>
    </row>
    <row r="22" spans="1:3" x14ac:dyDescent="0.2">
      <c r="B22" s="39" t="s">
        <v>607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abSelected="1" workbookViewId="0">
      <selection activeCell="B30" sqref="B30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8" t="s">
        <v>644</v>
      </c>
      <c r="B1" s="189"/>
      <c r="C1" s="190"/>
    </row>
    <row r="2" spans="1:3" s="41" customFormat="1" ht="18.95" customHeight="1" x14ac:dyDescent="0.25">
      <c r="A2" s="191" t="s">
        <v>597</v>
      </c>
      <c r="B2" s="192"/>
      <c r="C2" s="193"/>
    </row>
    <row r="3" spans="1:3" s="41" customFormat="1" ht="18.95" customHeight="1" x14ac:dyDescent="0.25">
      <c r="A3" s="191" t="s">
        <v>645</v>
      </c>
      <c r="B3" s="194"/>
      <c r="C3" s="193"/>
    </row>
    <row r="4" spans="1:3" s="42" customFormat="1" x14ac:dyDescent="0.2">
      <c r="A4" s="185" t="s">
        <v>596</v>
      </c>
      <c r="B4" s="186"/>
      <c r="C4" s="187"/>
    </row>
    <row r="5" spans="1:3" x14ac:dyDescent="0.2">
      <c r="A5" s="83" t="s">
        <v>533</v>
      </c>
      <c r="B5" s="58"/>
      <c r="C5" s="146">
        <v>0</v>
      </c>
    </row>
    <row r="6" spans="1:3" x14ac:dyDescent="0.2">
      <c r="A6" s="78"/>
      <c r="B6" s="60"/>
      <c r="C6" s="79"/>
    </row>
    <row r="7" spans="1:3" x14ac:dyDescent="0.2">
      <c r="A7" s="164" t="s">
        <v>534</v>
      </c>
      <c r="B7" s="165"/>
      <c r="C7" s="166">
        <v>0</v>
      </c>
    </row>
    <row r="8" spans="1:3" x14ac:dyDescent="0.2">
      <c r="A8" s="167">
        <v>2.1</v>
      </c>
      <c r="B8" s="168" t="s">
        <v>369</v>
      </c>
      <c r="C8" s="169">
        <v>0</v>
      </c>
    </row>
    <row r="9" spans="1:3" x14ac:dyDescent="0.2">
      <c r="A9" s="167">
        <v>2.2000000000000002</v>
      </c>
      <c r="B9" s="168" t="s">
        <v>366</v>
      </c>
      <c r="C9" s="169">
        <v>0</v>
      </c>
    </row>
    <row r="10" spans="1:3" x14ac:dyDescent="0.2">
      <c r="A10" s="170">
        <v>2.2999999999999998</v>
      </c>
      <c r="B10" s="171" t="s">
        <v>236</v>
      </c>
      <c r="C10" s="169">
        <v>0</v>
      </c>
    </row>
    <row r="11" spans="1:3" x14ac:dyDescent="0.2">
      <c r="A11" s="170">
        <v>2.4</v>
      </c>
      <c r="B11" s="171" t="s">
        <v>237</v>
      </c>
      <c r="C11" s="169">
        <v>0</v>
      </c>
    </row>
    <row r="12" spans="1:3" x14ac:dyDescent="0.2">
      <c r="A12" s="170">
        <v>2.5</v>
      </c>
      <c r="B12" s="171" t="s">
        <v>238</v>
      </c>
      <c r="C12" s="169">
        <v>0</v>
      </c>
    </row>
    <row r="13" spans="1:3" x14ac:dyDescent="0.2">
      <c r="A13" s="170">
        <v>2.6</v>
      </c>
      <c r="B13" s="171" t="s">
        <v>239</v>
      </c>
      <c r="C13" s="169">
        <v>0</v>
      </c>
    </row>
    <row r="14" spans="1:3" x14ac:dyDescent="0.2">
      <c r="A14" s="170">
        <v>2.7</v>
      </c>
      <c r="B14" s="171" t="s">
        <v>240</v>
      </c>
      <c r="C14" s="169">
        <v>0</v>
      </c>
    </row>
    <row r="15" spans="1:3" x14ac:dyDescent="0.2">
      <c r="A15" s="170">
        <v>2.8</v>
      </c>
      <c r="B15" s="171" t="s">
        <v>241</v>
      </c>
      <c r="C15" s="169">
        <v>0</v>
      </c>
    </row>
    <row r="16" spans="1:3" x14ac:dyDescent="0.2">
      <c r="A16" s="170">
        <v>2.9</v>
      </c>
      <c r="B16" s="171" t="s">
        <v>243</v>
      </c>
      <c r="C16" s="169">
        <v>0</v>
      </c>
    </row>
    <row r="17" spans="1:3" x14ac:dyDescent="0.2">
      <c r="A17" s="170" t="s">
        <v>647</v>
      </c>
      <c r="B17" s="171" t="s">
        <v>535</v>
      </c>
      <c r="C17" s="169">
        <v>0</v>
      </c>
    </row>
    <row r="18" spans="1:3" x14ac:dyDescent="0.2">
      <c r="A18" s="170" t="s">
        <v>648</v>
      </c>
      <c r="B18" s="171" t="s">
        <v>245</v>
      </c>
      <c r="C18" s="169">
        <v>0</v>
      </c>
    </row>
    <row r="19" spans="1:3" x14ac:dyDescent="0.2">
      <c r="A19" s="170" t="s">
        <v>649</v>
      </c>
      <c r="B19" s="171" t="s">
        <v>536</v>
      </c>
      <c r="C19" s="169">
        <v>0</v>
      </c>
    </row>
    <row r="20" spans="1:3" x14ac:dyDescent="0.2">
      <c r="A20" s="170" t="s">
        <v>650</v>
      </c>
      <c r="B20" s="171" t="s">
        <v>537</v>
      </c>
      <c r="C20" s="169">
        <v>0</v>
      </c>
    </row>
    <row r="21" spans="1:3" x14ac:dyDescent="0.2">
      <c r="A21" s="170" t="s">
        <v>651</v>
      </c>
      <c r="B21" s="171" t="s">
        <v>538</v>
      </c>
      <c r="C21" s="169">
        <v>0</v>
      </c>
    </row>
    <row r="22" spans="1:3" x14ac:dyDescent="0.2">
      <c r="A22" s="170" t="s">
        <v>652</v>
      </c>
      <c r="B22" s="171" t="s">
        <v>539</v>
      </c>
      <c r="C22" s="169">
        <v>0</v>
      </c>
    </row>
    <row r="23" spans="1:3" x14ac:dyDescent="0.2">
      <c r="A23" s="170" t="s">
        <v>653</v>
      </c>
      <c r="B23" s="171" t="s">
        <v>540</v>
      </c>
      <c r="C23" s="169">
        <v>0</v>
      </c>
    </row>
    <row r="24" spans="1:3" x14ac:dyDescent="0.2">
      <c r="A24" s="170" t="s">
        <v>654</v>
      </c>
      <c r="B24" s="171" t="s">
        <v>541</v>
      </c>
      <c r="C24" s="169">
        <v>0</v>
      </c>
    </row>
    <row r="25" spans="1:3" x14ac:dyDescent="0.2">
      <c r="A25" s="170" t="s">
        <v>655</v>
      </c>
      <c r="B25" s="171" t="s">
        <v>542</v>
      </c>
      <c r="C25" s="169">
        <v>0</v>
      </c>
    </row>
    <row r="26" spans="1:3" x14ac:dyDescent="0.2">
      <c r="A26" s="170" t="s">
        <v>656</v>
      </c>
      <c r="B26" s="171" t="s">
        <v>543</v>
      </c>
      <c r="C26" s="169">
        <v>0</v>
      </c>
    </row>
    <row r="27" spans="1:3" x14ac:dyDescent="0.2">
      <c r="A27" s="170" t="s">
        <v>657</v>
      </c>
      <c r="B27" s="171" t="s">
        <v>544</v>
      </c>
      <c r="C27" s="169">
        <v>0</v>
      </c>
    </row>
    <row r="28" spans="1:3" x14ac:dyDescent="0.2">
      <c r="A28" s="170" t="s">
        <v>658</v>
      </c>
      <c r="B28" s="168" t="s">
        <v>545</v>
      </c>
      <c r="C28" s="169">
        <v>0</v>
      </c>
    </row>
    <row r="29" spans="1:3" x14ac:dyDescent="0.2">
      <c r="A29" s="89"/>
      <c r="B29" s="85"/>
      <c r="C29" s="86"/>
    </row>
    <row r="30" spans="1:3" x14ac:dyDescent="0.2">
      <c r="A30" s="87" t="s">
        <v>546</v>
      </c>
      <c r="B30" s="88"/>
      <c r="C30" s="148">
        <v>0</v>
      </c>
    </row>
    <row r="31" spans="1:3" x14ac:dyDescent="0.2">
      <c r="A31" s="163" t="s">
        <v>659</v>
      </c>
      <c r="B31" s="77" t="s">
        <v>438</v>
      </c>
      <c r="C31" s="147">
        <v>0</v>
      </c>
    </row>
    <row r="32" spans="1:3" x14ac:dyDescent="0.2">
      <c r="A32" s="163" t="s">
        <v>660</v>
      </c>
      <c r="B32" s="77" t="s">
        <v>80</v>
      </c>
      <c r="C32" s="147">
        <v>0</v>
      </c>
    </row>
    <row r="33" spans="1:3" x14ac:dyDescent="0.2">
      <c r="A33" s="163" t="s">
        <v>661</v>
      </c>
      <c r="B33" s="77" t="s">
        <v>448</v>
      </c>
      <c r="C33" s="147">
        <v>0</v>
      </c>
    </row>
    <row r="34" spans="1:3" x14ac:dyDescent="0.2">
      <c r="A34" s="163" t="s">
        <v>662</v>
      </c>
      <c r="B34" s="77" t="s">
        <v>454</v>
      </c>
      <c r="C34" s="147">
        <v>0</v>
      </c>
    </row>
    <row r="35" spans="1:3" x14ac:dyDescent="0.2">
      <c r="A35" s="163" t="s">
        <v>663</v>
      </c>
      <c r="B35" s="84" t="s">
        <v>547</v>
      </c>
      <c r="C35" s="149">
        <v>0</v>
      </c>
    </row>
    <row r="36" spans="1:3" x14ac:dyDescent="0.2">
      <c r="A36" s="78"/>
      <c r="B36" s="80"/>
      <c r="C36" s="81"/>
    </row>
    <row r="37" spans="1:3" x14ac:dyDescent="0.2">
      <c r="A37" s="82" t="s">
        <v>643</v>
      </c>
      <c r="B37" s="58"/>
      <c r="C37" s="142">
        <f>C5-C7+C30</f>
        <v>0</v>
      </c>
    </row>
    <row r="39" spans="1:3" x14ac:dyDescent="0.2">
      <c r="B39" s="39" t="s">
        <v>607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activeCell="A17" sqref="A1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7" t="s">
        <v>644</v>
      </c>
      <c r="B1" s="195"/>
      <c r="C1" s="195"/>
      <c r="D1" s="195"/>
      <c r="E1" s="195"/>
      <c r="F1" s="195"/>
      <c r="G1" s="27" t="s">
        <v>587</v>
      </c>
      <c r="H1" s="28">
        <v>2023</v>
      </c>
    </row>
    <row r="2" spans="1:10" ht="18.95" customHeight="1" x14ac:dyDescent="0.2">
      <c r="A2" s="177" t="s">
        <v>598</v>
      </c>
      <c r="B2" s="195"/>
      <c r="C2" s="195"/>
      <c r="D2" s="195"/>
      <c r="E2" s="195"/>
      <c r="F2" s="195"/>
      <c r="G2" s="27" t="s">
        <v>588</v>
      </c>
      <c r="H2" s="28" t="s">
        <v>590</v>
      </c>
    </row>
    <row r="3" spans="1:10" ht="18.95" customHeight="1" x14ac:dyDescent="0.2">
      <c r="A3" s="196" t="s">
        <v>645</v>
      </c>
      <c r="B3" s="197"/>
      <c r="C3" s="197"/>
      <c r="D3" s="197"/>
      <c r="E3" s="197"/>
      <c r="F3" s="197"/>
      <c r="G3" s="27" t="s">
        <v>589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127">
        <v>7410</v>
      </c>
      <c r="B27" s="127" t="s">
        <v>646</v>
      </c>
      <c r="C27" s="129">
        <v>0</v>
      </c>
      <c r="D27" s="129">
        <v>0</v>
      </c>
      <c r="E27" s="129">
        <v>0</v>
      </c>
      <c r="F27" s="129"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0</v>
      </c>
      <c r="E37" s="34">
        <v>0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9" spans="2:2" x14ac:dyDescent="0.2">
      <c r="B49" s="29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198" t="s">
        <v>34</v>
      </c>
      <c r="B5" s="198"/>
      <c r="C5" s="198"/>
      <c r="D5" s="198"/>
      <c r="E5" s="198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1" t="s">
        <v>122</v>
      </c>
      <c r="B9" s="118"/>
      <c r="C9" s="118"/>
      <c r="D9" s="118"/>
    </row>
    <row r="10" spans="1:8" s="117" customFormat="1" ht="26.1" customHeight="1" x14ac:dyDescent="0.2">
      <c r="A10" s="120" t="s">
        <v>574</v>
      </c>
      <c r="B10" s="199" t="s">
        <v>36</v>
      </c>
      <c r="C10" s="199"/>
      <c r="D10" s="199"/>
      <c r="E10" s="199"/>
    </row>
    <row r="11" spans="1:8" s="117" customFormat="1" ht="12.95" customHeight="1" x14ac:dyDescent="0.2">
      <c r="A11" s="121" t="s">
        <v>575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576</v>
      </c>
      <c r="B12" s="199" t="s">
        <v>38</v>
      </c>
      <c r="C12" s="199"/>
      <c r="D12" s="199"/>
      <c r="E12" s="199"/>
    </row>
    <row r="13" spans="1:8" s="117" customFormat="1" ht="26.1" customHeight="1" x14ac:dyDescent="0.2">
      <c r="A13" s="121" t="s">
        <v>577</v>
      </c>
      <c r="B13" s="199" t="s">
        <v>39</v>
      </c>
      <c r="C13" s="199"/>
      <c r="D13" s="199"/>
      <c r="E13" s="199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578</v>
      </c>
      <c r="B15" s="122" t="s">
        <v>40</v>
      </c>
    </row>
    <row r="16" spans="1:8" s="117" customFormat="1" ht="12.95" customHeight="1" x14ac:dyDescent="0.2">
      <c r="A16" s="121" t="s">
        <v>579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1" t="s">
        <v>95</v>
      </c>
    </row>
    <row r="19" spans="1:4" s="117" customFormat="1" ht="12.95" customHeight="1" x14ac:dyDescent="0.2">
      <c r="A19" s="125" t="s">
        <v>580</v>
      </c>
    </row>
    <row r="20" spans="1:4" s="117" customFormat="1" ht="12.95" customHeight="1" x14ac:dyDescent="0.2">
      <c r="A20" s="125" t="s">
        <v>581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96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75" t="s">
        <v>644</v>
      </c>
      <c r="B1" s="176"/>
      <c r="C1" s="176"/>
      <c r="D1" s="176"/>
      <c r="E1" s="176"/>
      <c r="F1" s="176"/>
      <c r="G1" s="14" t="s">
        <v>587</v>
      </c>
      <c r="H1" s="25">
        <v>2023</v>
      </c>
    </row>
    <row r="2" spans="1:8" s="16" customFormat="1" ht="18.95" customHeight="1" x14ac:dyDescent="0.25">
      <c r="A2" s="175" t="s">
        <v>591</v>
      </c>
      <c r="B2" s="176"/>
      <c r="C2" s="176"/>
      <c r="D2" s="176"/>
      <c r="E2" s="176"/>
      <c r="F2" s="176"/>
      <c r="G2" s="14" t="s">
        <v>588</v>
      </c>
      <c r="H2" s="25" t="s">
        <v>590</v>
      </c>
    </row>
    <row r="3" spans="1:8" s="16" customFormat="1" ht="18.95" customHeight="1" x14ac:dyDescent="0.25">
      <c r="A3" s="175" t="s">
        <v>645</v>
      </c>
      <c r="B3" s="176"/>
      <c r="C3" s="176"/>
      <c r="D3" s="176"/>
      <c r="E3" s="176"/>
      <c r="F3" s="176"/>
      <c r="G3" s="14" t="s">
        <v>589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9831578.1199999992</v>
      </c>
      <c r="D15" s="24">
        <v>11947575.689999999</v>
      </c>
      <c r="E15" s="24">
        <v>11955040.92</v>
      </c>
      <c r="F15" s="24">
        <v>13963338.529999999</v>
      </c>
      <c r="G15" s="24">
        <v>11768190.970000001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39631.910000000003</v>
      </c>
      <c r="D20" s="24">
        <v>39631.910000000003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18.23</v>
      </c>
      <c r="D21" s="24">
        <v>18.23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557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558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3234.8</v>
      </c>
      <c r="D24" s="24">
        <v>3234.8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4180779.88</v>
      </c>
      <c r="D27" s="24">
        <v>4180779.88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559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3165986615.5700002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3165986615.5700002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32038311.369999997</v>
      </c>
      <c r="D62" s="24">
        <f t="shared" ref="D62:E62" si="0">SUM(D63:D70)</f>
        <v>0</v>
      </c>
      <c r="E62" s="24">
        <f t="shared" si="0"/>
        <v>20971490.380000003</v>
      </c>
    </row>
    <row r="63" spans="1:9" x14ac:dyDescent="0.2">
      <c r="A63" s="22">
        <v>1241</v>
      </c>
      <c r="B63" s="20" t="s">
        <v>236</v>
      </c>
      <c r="C63" s="24">
        <v>6487959.0499999998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0</v>
      </c>
      <c r="D64" s="24">
        <v>0</v>
      </c>
      <c r="E64" s="24">
        <v>146348.76</v>
      </c>
    </row>
    <row r="65" spans="1:9" x14ac:dyDescent="0.2">
      <c r="A65" s="22">
        <v>1243</v>
      </c>
      <c r="B65" s="20" t="s">
        <v>238</v>
      </c>
      <c r="C65" s="24">
        <v>6630162.2599999998</v>
      </c>
      <c r="D65" s="24">
        <v>0</v>
      </c>
      <c r="E65" s="24">
        <v>6022481.9500000002</v>
      </c>
    </row>
    <row r="66" spans="1:9" x14ac:dyDescent="0.2">
      <c r="A66" s="22">
        <v>1244</v>
      </c>
      <c r="B66" s="20" t="s">
        <v>239</v>
      </c>
      <c r="C66" s="24">
        <v>7711320.9400000004</v>
      </c>
      <c r="D66" s="24">
        <v>0</v>
      </c>
      <c r="E66" s="24">
        <v>7711271.0199999996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241</v>
      </c>
      <c r="C68" s="24">
        <v>11208869.119999999</v>
      </c>
      <c r="D68" s="24">
        <v>0</v>
      </c>
      <c r="E68" s="24">
        <v>7091388.6500000004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560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568</v>
      </c>
      <c r="C96" s="24">
        <f>SUM(C97:C100)</f>
        <v>0</v>
      </c>
    </row>
    <row r="97" spans="1:8" x14ac:dyDescent="0.2">
      <c r="A97" s="22">
        <v>1191</v>
      </c>
      <c r="B97" s="20" t="s">
        <v>561</v>
      </c>
      <c r="C97" s="24">
        <f>SUM(C98:C100)</f>
        <v>0</v>
      </c>
    </row>
    <row r="98" spans="1:8" x14ac:dyDescent="0.2">
      <c r="A98" s="22">
        <v>1192</v>
      </c>
      <c r="B98" s="20" t="s">
        <v>562</v>
      </c>
      <c r="C98" s="24">
        <v>0</v>
      </c>
    </row>
    <row r="99" spans="1:8" x14ac:dyDescent="0.2">
      <c r="A99" s="22">
        <v>1193</v>
      </c>
      <c r="B99" s="20" t="s">
        <v>563</v>
      </c>
      <c r="C99" s="24">
        <v>0</v>
      </c>
    </row>
    <row r="100" spans="1:8" x14ac:dyDescent="0.2">
      <c r="A100" s="22">
        <v>1194</v>
      </c>
      <c r="B100" s="20" t="s">
        <v>564</v>
      </c>
      <c r="C100" s="24">
        <v>0</v>
      </c>
    </row>
    <row r="101" spans="1:8" x14ac:dyDescent="0.2">
      <c r="A101" s="19" t="s">
        <v>608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0</v>
      </c>
      <c r="D110" s="24">
        <f>SUM(D111:D119)</f>
        <v>0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149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569</v>
      </c>
    </row>
    <row r="10" spans="1:2" ht="15" customHeight="1" x14ac:dyDescent="0.2">
      <c r="A10" s="101"/>
      <c r="B10" s="100" t="s">
        <v>570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  <row r="70" spans="3:5" x14ac:dyDescent="0.2">
      <c r="E70" s="3">
        <v>0</v>
      </c>
    </row>
    <row r="75" spans="3:5" x14ac:dyDescent="0.2">
      <c r="C75" s="3">
        <v>0</v>
      </c>
      <c r="D75" s="3">
        <v>0</v>
      </c>
      <c r="E75" s="3">
        <v>0</v>
      </c>
    </row>
    <row r="76" spans="3:5" x14ac:dyDescent="0.2">
      <c r="C76" s="3">
        <v>0</v>
      </c>
      <c r="D76" s="3">
        <v>0</v>
      </c>
      <c r="E76" s="3">
        <v>0</v>
      </c>
    </row>
    <row r="77" spans="3:5" x14ac:dyDescent="0.2">
      <c r="C77" s="3">
        <v>0</v>
      </c>
      <c r="D77" s="3">
        <v>0</v>
      </c>
      <c r="E77" s="3">
        <v>0</v>
      </c>
    </row>
    <row r="78" spans="3:5" x14ac:dyDescent="0.2">
      <c r="C78" s="3">
        <v>0</v>
      </c>
      <c r="D78" s="3">
        <v>0</v>
      </c>
      <c r="E78" s="3">
        <v>0</v>
      </c>
    </row>
    <row r="79" spans="3:5" x14ac:dyDescent="0.2">
      <c r="C79" s="3">
        <v>0</v>
      </c>
      <c r="D79" s="3">
        <v>0</v>
      </c>
      <c r="E79" s="3">
        <v>0</v>
      </c>
    </row>
    <row r="81" spans="3:3" x14ac:dyDescent="0.2">
      <c r="C81" s="3">
        <v>0</v>
      </c>
    </row>
    <row r="82" spans="3:3" x14ac:dyDescent="0.2">
      <c r="C82" s="3">
        <v>0</v>
      </c>
    </row>
    <row r="83" spans="3:3" x14ac:dyDescent="0.2">
      <c r="C83" s="3">
        <v>0</v>
      </c>
    </row>
    <row r="84" spans="3:3" x14ac:dyDescent="0.2">
      <c r="C84" s="3">
        <v>0</v>
      </c>
    </row>
    <row r="85" spans="3:3" x14ac:dyDescent="0.2">
      <c r="C85" s="3">
        <v>0</v>
      </c>
    </row>
    <row r="86" spans="3:3" x14ac:dyDescent="0.2">
      <c r="C86" s="3">
        <v>0</v>
      </c>
    </row>
    <row r="91" spans="3:3" x14ac:dyDescent="0.2">
      <c r="C91" s="3">
        <v>0</v>
      </c>
    </row>
    <row r="92" spans="3:3" x14ac:dyDescent="0.2">
      <c r="C92" s="3">
        <v>0</v>
      </c>
    </row>
    <row r="97" spans="3:3" x14ac:dyDescent="0.2">
      <c r="C97" s="3">
        <v>0</v>
      </c>
    </row>
    <row r="98" spans="3:3" x14ac:dyDescent="0.2">
      <c r="C98" s="3">
        <v>0</v>
      </c>
    </row>
    <row r="99" spans="3:3" x14ac:dyDescent="0.2">
      <c r="C99" s="3">
        <v>0</v>
      </c>
    </row>
    <row r="100" spans="3:3" x14ac:dyDescent="0.2">
      <c r="C100" s="3">
        <v>464175069.06</v>
      </c>
    </row>
    <row r="104" spans="3:3" x14ac:dyDescent="0.2">
      <c r="C104" s="3">
        <v>0</v>
      </c>
    </row>
    <row r="105" spans="3:3" x14ac:dyDescent="0.2">
      <c r="C105" s="3">
        <v>0</v>
      </c>
    </row>
    <row r="106" spans="3:3" x14ac:dyDescent="0.2">
      <c r="C106" s="3">
        <v>0</v>
      </c>
    </row>
    <row r="111" spans="3:3" x14ac:dyDescent="0.2">
      <c r="C111" s="3">
        <v>61392.05</v>
      </c>
    </row>
    <row r="112" spans="3:3" x14ac:dyDescent="0.2">
      <c r="C112" s="3">
        <v>-0.4</v>
      </c>
    </row>
    <row r="113" spans="3:3" x14ac:dyDescent="0.2">
      <c r="C113" s="3">
        <v>218173.56</v>
      </c>
    </row>
    <row r="114" spans="3:3" x14ac:dyDescent="0.2">
      <c r="C114" s="3">
        <v>0</v>
      </c>
    </row>
    <row r="115" spans="3:3" x14ac:dyDescent="0.2">
      <c r="C115" s="3">
        <v>0</v>
      </c>
    </row>
    <row r="116" spans="3:3" x14ac:dyDescent="0.2">
      <c r="C116" s="3">
        <v>0</v>
      </c>
    </row>
    <row r="117" spans="3:3" x14ac:dyDescent="0.2">
      <c r="C117" s="3">
        <v>127017.02</v>
      </c>
    </row>
    <row r="118" spans="3:3" x14ac:dyDescent="0.2">
      <c r="C118" s="3">
        <v>0</v>
      </c>
    </row>
    <row r="119" spans="3:3" x14ac:dyDescent="0.2">
      <c r="C119" s="3">
        <v>13013672.15</v>
      </c>
    </row>
    <row r="121" spans="3:3" x14ac:dyDescent="0.2">
      <c r="C121" s="3">
        <v>0</v>
      </c>
    </row>
    <row r="122" spans="3:3" x14ac:dyDescent="0.2">
      <c r="C122" s="3">
        <v>0</v>
      </c>
    </row>
    <row r="123" spans="3:3" x14ac:dyDescent="0.2">
      <c r="C123" s="3">
        <v>0</v>
      </c>
    </row>
    <row r="128" spans="3:3" x14ac:dyDescent="0.2">
      <c r="C128" s="3">
        <v>0</v>
      </c>
    </row>
    <row r="129" spans="3:3" x14ac:dyDescent="0.2">
      <c r="C129" s="3">
        <v>467864868.20999998</v>
      </c>
    </row>
    <row r="130" spans="3:3" x14ac:dyDescent="0.2">
      <c r="C130" s="3">
        <v>0</v>
      </c>
    </row>
    <row r="131" spans="3:3" x14ac:dyDescent="0.2">
      <c r="C131" s="3">
        <v>0</v>
      </c>
    </row>
    <row r="132" spans="3:3" x14ac:dyDescent="0.2">
      <c r="C132" s="3">
        <v>0</v>
      </c>
    </row>
    <row r="133" spans="3:3" x14ac:dyDescent="0.2">
      <c r="C133" s="3">
        <v>0</v>
      </c>
    </row>
    <row r="135" spans="3:3" x14ac:dyDescent="0.2">
      <c r="C135" s="3">
        <v>0</v>
      </c>
    </row>
    <row r="136" spans="3:3" x14ac:dyDescent="0.2">
      <c r="C136" s="3">
        <v>0</v>
      </c>
    </row>
    <row r="137" spans="3:3" x14ac:dyDescent="0.2">
      <c r="C137" s="3">
        <v>0</v>
      </c>
    </row>
    <row r="138" spans="3:3" x14ac:dyDescent="0.2">
      <c r="C138" s="3">
        <v>0</v>
      </c>
    </row>
    <row r="139" spans="3:3" x14ac:dyDescent="0.2">
      <c r="C139" s="3">
        <v>0</v>
      </c>
    </row>
    <row r="140" spans="3:3" x14ac:dyDescent="0.2">
      <c r="C140" s="3">
        <v>0</v>
      </c>
    </row>
    <row r="144" spans="3:3" x14ac:dyDescent="0.2">
      <c r="C144" s="3">
        <v>0</v>
      </c>
    </row>
    <row r="145" spans="3:3" x14ac:dyDescent="0.2">
      <c r="C145" s="3">
        <v>0</v>
      </c>
    </row>
    <row r="147" spans="3:3" x14ac:dyDescent="0.2">
      <c r="C147" s="3">
        <v>0</v>
      </c>
    </row>
    <row r="148" spans="3:3" x14ac:dyDescent="0.2">
      <c r="C148" s="3">
        <v>0</v>
      </c>
    </row>
    <row r="149" spans="3:3" x14ac:dyDescent="0.2">
      <c r="C149" s="3">
        <v>0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73" t="s">
        <v>644</v>
      </c>
      <c r="B1" s="173"/>
      <c r="C1" s="173"/>
      <c r="D1" s="14" t="s">
        <v>587</v>
      </c>
      <c r="E1" s="25">
        <v>2023</v>
      </c>
    </row>
    <row r="2" spans="1:5" s="16" customFormat="1" ht="18.95" customHeight="1" x14ac:dyDescent="0.25">
      <c r="A2" s="173" t="s">
        <v>592</v>
      </c>
      <c r="B2" s="173"/>
      <c r="C2" s="173"/>
      <c r="D2" s="14" t="s">
        <v>588</v>
      </c>
      <c r="E2" s="25" t="s">
        <v>590</v>
      </c>
    </row>
    <row r="3" spans="1:5" s="16" customFormat="1" ht="18.95" customHeight="1" x14ac:dyDescent="0.25">
      <c r="A3" s="173" t="s">
        <v>645</v>
      </c>
      <c r="B3" s="173"/>
      <c r="C3" s="173"/>
      <c r="D3" s="14" t="s">
        <v>589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549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0</v>
      </c>
      <c r="D8" s="90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0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0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0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0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0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0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0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0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0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0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0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0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0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0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0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0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0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0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0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0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0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0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0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0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0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0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0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0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0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0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0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0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0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0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0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0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0"/>
      <c r="E45" s="49"/>
    </row>
    <row r="46" spans="1:5" x14ac:dyDescent="0.2">
      <c r="A46" s="50">
        <v>4170</v>
      </c>
      <c r="B46" s="51" t="s">
        <v>582</v>
      </c>
      <c r="C46" s="55">
        <f>SUM(C47:C54)</f>
        <v>0</v>
      </c>
      <c r="D46" s="90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0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0"/>
      <c r="E48" s="49"/>
    </row>
    <row r="49" spans="1:5" ht="22.5" x14ac:dyDescent="0.2">
      <c r="A49" s="50">
        <v>4173</v>
      </c>
      <c r="B49" s="52" t="s">
        <v>499</v>
      </c>
      <c r="C49" s="55">
        <v>0</v>
      </c>
      <c r="D49" s="90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0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0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0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0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0"/>
      <c r="E54" s="49"/>
    </row>
    <row r="55" spans="1:5" x14ac:dyDescent="0.2">
      <c r="A55" s="50"/>
      <c r="B55" s="52"/>
      <c r="C55" s="55"/>
      <c r="D55" s="90"/>
      <c r="E55" s="49"/>
    </row>
    <row r="56" spans="1:5" x14ac:dyDescent="0.2">
      <c r="A56" s="47" t="s">
        <v>548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0</v>
      </c>
      <c r="D58" s="90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0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0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0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0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0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0"/>
      <c r="E64" s="49"/>
    </row>
    <row r="65" spans="1:5" x14ac:dyDescent="0.2">
      <c r="A65" s="50">
        <v>4220</v>
      </c>
      <c r="B65" s="51" t="s">
        <v>335</v>
      </c>
      <c r="C65" s="55">
        <f>SUM(C66:C69)</f>
        <v>0</v>
      </c>
      <c r="D65" s="90"/>
      <c r="E65" s="49"/>
    </row>
    <row r="66" spans="1:5" x14ac:dyDescent="0.2">
      <c r="A66" s="50">
        <v>4221</v>
      </c>
      <c r="B66" s="51" t="s">
        <v>336</v>
      </c>
      <c r="C66" s="55">
        <v>0</v>
      </c>
      <c r="D66" s="90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0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0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556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550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0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0</v>
      </c>
      <c r="D99" s="57" t="e">
        <f>C99/$C$98</f>
        <v>#DIV/0!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0</v>
      </c>
      <c r="D100" s="57" t="e">
        <f t="shared" ref="D100:D163" si="0">C100/$C$98</f>
        <v>#DIV/0!</v>
      </c>
      <c r="E100" s="56"/>
    </row>
    <row r="101" spans="1:5" x14ac:dyDescent="0.2">
      <c r="A101" s="54">
        <v>5111</v>
      </c>
      <c r="B101" s="51" t="s">
        <v>360</v>
      </c>
      <c r="C101" s="55">
        <v>0</v>
      </c>
      <c r="D101" s="57" t="e">
        <f t="shared" si="0"/>
        <v>#DIV/0!</v>
      </c>
      <c r="E101" s="56"/>
    </row>
    <row r="102" spans="1:5" x14ac:dyDescent="0.2">
      <c r="A102" s="54">
        <v>5112</v>
      </c>
      <c r="B102" s="51" t="s">
        <v>361</v>
      </c>
      <c r="C102" s="55">
        <v>0</v>
      </c>
      <c r="D102" s="57" t="e">
        <f t="shared" si="0"/>
        <v>#DIV/0!</v>
      </c>
      <c r="E102" s="56"/>
    </row>
    <row r="103" spans="1:5" x14ac:dyDescent="0.2">
      <c r="A103" s="54">
        <v>5113</v>
      </c>
      <c r="B103" s="51" t="s">
        <v>362</v>
      </c>
      <c r="C103" s="55">
        <v>0</v>
      </c>
      <c r="D103" s="57" t="e">
        <f t="shared" si="0"/>
        <v>#DIV/0!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 t="e">
        <f t="shared" si="0"/>
        <v>#DIV/0!</v>
      </c>
      <c r="E104" s="56"/>
    </row>
    <row r="105" spans="1:5" x14ac:dyDescent="0.2">
      <c r="A105" s="54">
        <v>5115</v>
      </c>
      <c r="B105" s="51" t="s">
        <v>364</v>
      </c>
      <c r="C105" s="55">
        <v>0</v>
      </c>
      <c r="D105" s="57" t="e">
        <f t="shared" si="0"/>
        <v>#DIV/0!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 t="e">
        <f t="shared" si="0"/>
        <v>#DIV/0!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0</v>
      </c>
      <c r="D107" s="57" t="e">
        <f t="shared" si="0"/>
        <v>#DIV/0!</v>
      </c>
      <c r="E107" s="56"/>
    </row>
    <row r="108" spans="1:5" x14ac:dyDescent="0.2">
      <c r="A108" s="54">
        <v>5121</v>
      </c>
      <c r="B108" s="51" t="s">
        <v>367</v>
      </c>
      <c r="C108" s="55">
        <v>0</v>
      </c>
      <c r="D108" s="57" t="e">
        <f t="shared" si="0"/>
        <v>#DIV/0!</v>
      </c>
      <c r="E108" s="56"/>
    </row>
    <row r="109" spans="1:5" x14ac:dyDescent="0.2">
      <c r="A109" s="54">
        <v>5122</v>
      </c>
      <c r="B109" s="51" t="s">
        <v>368</v>
      </c>
      <c r="C109" s="55">
        <v>0</v>
      </c>
      <c r="D109" s="57" t="e">
        <f t="shared" si="0"/>
        <v>#DIV/0!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 t="e">
        <f t="shared" si="0"/>
        <v>#DIV/0!</v>
      </c>
      <c r="E110" s="56"/>
    </row>
    <row r="111" spans="1:5" x14ac:dyDescent="0.2">
      <c r="A111" s="54">
        <v>5124</v>
      </c>
      <c r="B111" s="51" t="s">
        <v>370</v>
      </c>
      <c r="C111" s="55">
        <v>0</v>
      </c>
      <c r="D111" s="57" t="e">
        <f t="shared" si="0"/>
        <v>#DIV/0!</v>
      </c>
      <c r="E111" s="56"/>
    </row>
    <row r="112" spans="1:5" x14ac:dyDescent="0.2">
      <c r="A112" s="54">
        <v>5125</v>
      </c>
      <c r="B112" s="51" t="s">
        <v>371</v>
      </c>
      <c r="C112" s="55">
        <v>0</v>
      </c>
      <c r="D112" s="57" t="e">
        <f t="shared" si="0"/>
        <v>#DIV/0!</v>
      </c>
      <c r="E112" s="56"/>
    </row>
    <row r="113" spans="1:5" x14ac:dyDescent="0.2">
      <c r="A113" s="54">
        <v>5126</v>
      </c>
      <c r="B113" s="51" t="s">
        <v>372</v>
      </c>
      <c r="C113" s="55">
        <v>0</v>
      </c>
      <c r="D113" s="57" t="e">
        <f t="shared" si="0"/>
        <v>#DIV/0!</v>
      </c>
      <c r="E113" s="56"/>
    </row>
    <row r="114" spans="1:5" x14ac:dyDescent="0.2">
      <c r="A114" s="54">
        <v>5127</v>
      </c>
      <c r="B114" s="51" t="s">
        <v>373</v>
      </c>
      <c r="C114" s="55">
        <v>0</v>
      </c>
      <c r="D114" s="57" t="e">
        <f t="shared" si="0"/>
        <v>#DIV/0!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 t="e">
        <f t="shared" si="0"/>
        <v>#DIV/0!</v>
      </c>
      <c r="E115" s="56"/>
    </row>
    <row r="116" spans="1:5" x14ac:dyDescent="0.2">
      <c r="A116" s="54">
        <v>5129</v>
      </c>
      <c r="B116" s="51" t="s">
        <v>375</v>
      </c>
      <c r="C116" s="55">
        <v>0</v>
      </c>
      <c r="D116" s="57" t="e">
        <f t="shared" si="0"/>
        <v>#DIV/0!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0</v>
      </c>
      <c r="D117" s="57" t="e">
        <f t="shared" si="0"/>
        <v>#DIV/0!</v>
      </c>
      <c r="E117" s="56"/>
    </row>
    <row r="118" spans="1:5" x14ac:dyDescent="0.2">
      <c r="A118" s="54">
        <v>5131</v>
      </c>
      <c r="B118" s="51" t="s">
        <v>377</v>
      </c>
      <c r="C118" s="55">
        <v>0</v>
      </c>
      <c r="D118" s="57" t="e">
        <f t="shared" si="0"/>
        <v>#DIV/0!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 t="e">
        <f t="shared" si="0"/>
        <v>#DIV/0!</v>
      </c>
      <c r="E119" s="56"/>
    </row>
    <row r="120" spans="1:5" x14ac:dyDescent="0.2">
      <c r="A120" s="54">
        <v>5133</v>
      </c>
      <c r="B120" s="51" t="s">
        <v>379</v>
      </c>
      <c r="C120" s="55">
        <v>0</v>
      </c>
      <c r="D120" s="57" t="e">
        <f t="shared" si="0"/>
        <v>#DIV/0!</v>
      </c>
      <c r="E120" s="56"/>
    </row>
    <row r="121" spans="1:5" x14ac:dyDescent="0.2">
      <c r="A121" s="54">
        <v>5134</v>
      </c>
      <c r="B121" s="51" t="s">
        <v>380</v>
      </c>
      <c r="C121" s="55">
        <v>0</v>
      </c>
      <c r="D121" s="57" t="e">
        <f t="shared" si="0"/>
        <v>#DIV/0!</v>
      </c>
      <c r="E121" s="56"/>
    </row>
    <row r="122" spans="1:5" x14ac:dyDescent="0.2">
      <c r="A122" s="54">
        <v>5135</v>
      </c>
      <c r="B122" s="51" t="s">
        <v>381</v>
      </c>
      <c r="C122" s="55">
        <v>0</v>
      </c>
      <c r="D122" s="57" t="e">
        <f t="shared" si="0"/>
        <v>#DIV/0!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 t="e">
        <f t="shared" si="0"/>
        <v>#DIV/0!</v>
      </c>
      <c r="E123" s="56"/>
    </row>
    <row r="124" spans="1:5" x14ac:dyDescent="0.2">
      <c r="A124" s="54">
        <v>5137</v>
      </c>
      <c r="B124" s="51" t="s">
        <v>383</v>
      </c>
      <c r="C124" s="55">
        <v>0</v>
      </c>
      <c r="D124" s="57" t="e">
        <f t="shared" si="0"/>
        <v>#DIV/0!</v>
      </c>
      <c r="E124" s="56"/>
    </row>
    <row r="125" spans="1:5" x14ac:dyDescent="0.2">
      <c r="A125" s="54">
        <v>5138</v>
      </c>
      <c r="B125" s="51" t="s">
        <v>384</v>
      </c>
      <c r="C125" s="55">
        <v>0</v>
      </c>
      <c r="D125" s="57" t="e">
        <f t="shared" si="0"/>
        <v>#DIV/0!</v>
      </c>
      <c r="E125" s="56"/>
    </row>
    <row r="126" spans="1:5" x14ac:dyDescent="0.2">
      <c r="A126" s="54">
        <v>5139</v>
      </c>
      <c r="B126" s="51" t="s">
        <v>385</v>
      </c>
      <c r="C126" s="55">
        <v>0</v>
      </c>
      <c r="D126" s="57" t="e">
        <f t="shared" si="0"/>
        <v>#DIV/0!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0</v>
      </c>
      <c r="D127" s="57" t="e">
        <f t="shared" si="0"/>
        <v>#DIV/0!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 t="e">
        <f t="shared" si="0"/>
        <v>#DIV/0!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 t="e">
        <f t="shared" si="0"/>
        <v>#DIV/0!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 t="e">
        <f t="shared" si="0"/>
        <v>#DIV/0!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 t="e">
        <f t="shared" si="0"/>
        <v>#DIV/0!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 t="e">
        <f t="shared" si="0"/>
        <v>#DIV/0!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 t="e">
        <f t="shared" si="0"/>
        <v>#DIV/0!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 t="e">
        <f t="shared" si="0"/>
        <v>#DIV/0!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 t="e">
        <f t="shared" si="0"/>
        <v>#DIV/0!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 t="e">
        <f t="shared" si="0"/>
        <v>#DIV/0!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 t="e">
        <f t="shared" si="0"/>
        <v>#DIV/0!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 t="e">
        <f t="shared" si="0"/>
        <v>#DIV/0!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 t="e">
        <f t="shared" si="0"/>
        <v>#DIV/0!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 t="e">
        <f t="shared" si="0"/>
        <v>#DIV/0!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 t="e">
        <f t="shared" si="0"/>
        <v>#DIV/0!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 t="e">
        <f t="shared" si="0"/>
        <v>#DIV/0!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 t="e">
        <f t="shared" si="0"/>
        <v>#DIV/0!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 t="e">
        <f t="shared" si="0"/>
        <v>#DIV/0!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 t="e">
        <f t="shared" si="0"/>
        <v>#DIV/0!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 t="e">
        <f t="shared" si="0"/>
        <v>#DIV/0!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 t="e">
        <f t="shared" si="0"/>
        <v>#DIV/0!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 t="e">
        <f t="shared" si="0"/>
        <v>#DIV/0!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 t="e">
        <f t="shared" si="0"/>
        <v>#DIV/0!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 t="e">
        <f t="shared" si="0"/>
        <v>#DIV/0!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 t="e">
        <f t="shared" si="0"/>
        <v>#DIV/0!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 t="e">
        <f t="shared" si="0"/>
        <v>#DIV/0!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 t="e">
        <f t="shared" si="0"/>
        <v>#DIV/0!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 t="e">
        <f t="shared" si="0"/>
        <v>#DIV/0!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 t="e">
        <f t="shared" si="0"/>
        <v>#DIV/0!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 t="e">
        <f t="shared" si="0"/>
        <v>#DIV/0!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 t="e">
        <f t="shared" si="0"/>
        <v>#DIV/0!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 t="e">
        <f t="shared" si="0"/>
        <v>#DIV/0!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 t="e">
        <f t="shared" si="0"/>
        <v>#DIV/0!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 t="e">
        <f t="shared" si="0"/>
        <v>#DIV/0!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 t="e">
        <f t="shared" si="0"/>
        <v>#DIV/0!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 t="e">
        <f t="shared" si="0"/>
        <v>#DIV/0!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 t="e">
        <f t="shared" si="0"/>
        <v>#DIV/0!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 t="e">
        <f t="shared" ref="D164:D216" si="1">C164/$C$98</f>
        <v>#DIV/0!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 t="e">
        <f t="shared" si="1"/>
        <v>#DIV/0!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 t="e">
        <f t="shared" si="1"/>
        <v>#DIV/0!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 t="e">
        <f t="shared" si="1"/>
        <v>#DIV/0!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 t="e">
        <f t="shared" si="1"/>
        <v>#DIV/0!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 t="e">
        <f t="shared" si="1"/>
        <v>#DIV/0!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 t="e">
        <f t="shared" si="1"/>
        <v>#DIV/0!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 t="e">
        <f t="shared" si="1"/>
        <v>#DIV/0!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 t="e">
        <f t="shared" si="1"/>
        <v>#DIV/0!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 t="e">
        <f t="shared" si="1"/>
        <v>#DIV/0!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 t="e">
        <f t="shared" si="1"/>
        <v>#DIV/0!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 t="e">
        <f t="shared" si="1"/>
        <v>#DIV/0!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 t="e">
        <f t="shared" si="1"/>
        <v>#DIV/0!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 t="e">
        <f t="shared" si="1"/>
        <v>#DIV/0!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 t="e">
        <f t="shared" si="1"/>
        <v>#DIV/0!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 t="e">
        <f t="shared" si="1"/>
        <v>#DIV/0!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 t="e">
        <f t="shared" si="1"/>
        <v>#DIV/0!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 t="e">
        <f t="shared" si="1"/>
        <v>#DIV/0!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 t="e">
        <f t="shared" si="1"/>
        <v>#DIV/0!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 t="e">
        <f t="shared" si="1"/>
        <v>#DIV/0!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 t="e">
        <f t="shared" si="1"/>
        <v>#DIV/0!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 t="e">
        <f t="shared" si="1"/>
        <v>#DIV/0!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 t="e">
        <f t="shared" si="1"/>
        <v>#DIV/0!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 t="e">
        <f t="shared" si="1"/>
        <v>#DIV/0!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 t="e">
        <f t="shared" si="1"/>
        <v>#DIV/0!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 t="e">
        <f t="shared" si="1"/>
        <v>#DIV/0!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 t="e">
        <f t="shared" si="1"/>
        <v>#DIV/0!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 t="e">
        <f t="shared" si="1"/>
        <v>#DIV/0!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 t="e">
        <f t="shared" si="1"/>
        <v>#DIV/0!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 t="e">
        <f t="shared" si="1"/>
        <v>#DIV/0!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 t="e">
        <f t="shared" si="1"/>
        <v>#DIV/0!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 t="e">
        <f t="shared" si="1"/>
        <v>#DIV/0!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 t="e">
        <f t="shared" si="1"/>
        <v>#DIV/0!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 t="e">
        <f t="shared" si="1"/>
        <v>#DIV/0!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 t="e">
        <f t="shared" si="1"/>
        <v>#DIV/0!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 t="e">
        <f t="shared" si="1"/>
        <v>#DIV/0!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 t="e">
        <f t="shared" si="1"/>
        <v>#DIV/0!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 t="e">
        <f t="shared" si="1"/>
        <v>#DIV/0!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 t="e">
        <f t="shared" si="1"/>
        <v>#DIV/0!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 t="e">
        <f t="shared" si="1"/>
        <v>#DIV/0!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 t="e">
        <f t="shared" si="1"/>
        <v>#DIV/0!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 t="e">
        <f t="shared" si="1"/>
        <v>#DIV/0!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 t="e">
        <f t="shared" si="1"/>
        <v>#DIV/0!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 t="e">
        <f t="shared" si="1"/>
        <v>#DIV/0!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 t="e">
        <f t="shared" si="1"/>
        <v>#DIV/0!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 t="e">
        <f t="shared" si="1"/>
        <v>#DIV/0!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 t="e">
        <f t="shared" si="1"/>
        <v>#DIV/0!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 t="e">
        <f t="shared" si="1"/>
        <v>#DIV/0!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 t="e">
        <f t="shared" si="1"/>
        <v>#DIV/0!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 t="e">
        <f t="shared" si="1"/>
        <v>#DIV/0!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 t="e">
        <f t="shared" si="1"/>
        <v>#DIV/0!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 t="e">
        <f t="shared" si="1"/>
        <v>#DIV/0!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 t="e">
        <f t="shared" si="1"/>
        <v>#DIV/0!</v>
      </c>
      <c r="E216" s="56"/>
    </row>
    <row r="218" spans="1:5" x14ac:dyDescent="0.2">
      <c r="B218" s="20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92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551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552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554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555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54" spans="3:3" x14ac:dyDescent="0.2">
      <c r="C54" s="3">
        <v>0</v>
      </c>
    </row>
    <row r="60" spans="3:3" x14ac:dyDescent="0.2">
      <c r="C60" s="3">
        <v>0</v>
      </c>
    </row>
    <row r="61" spans="3:3" x14ac:dyDescent="0.2">
      <c r="C61" s="3">
        <v>0</v>
      </c>
    </row>
    <row r="62" spans="3:3" x14ac:dyDescent="0.2">
      <c r="C62" s="3">
        <v>0</v>
      </c>
    </row>
    <row r="63" spans="3:3" x14ac:dyDescent="0.2">
      <c r="C63" s="3">
        <v>0</v>
      </c>
    </row>
    <row r="64" spans="3:3" x14ac:dyDescent="0.2">
      <c r="C64" s="3">
        <v>0</v>
      </c>
    </row>
    <row r="66" spans="3:3" x14ac:dyDescent="0.2">
      <c r="C66" s="3">
        <v>0</v>
      </c>
    </row>
    <row r="67" spans="3:3" x14ac:dyDescent="0.2">
      <c r="C67" s="3">
        <v>0</v>
      </c>
    </row>
    <row r="68" spans="3:3" x14ac:dyDescent="0.2">
      <c r="C68" s="3">
        <v>0</v>
      </c>
    </row>
    <row r="69" spans="3:3" x14ac:dyDescent="0.2">
      <c r="C69" s="3">
        <v>0</v>
      </c>
    </row>
    <row r="75" spans="3:3" x14ac:dyDescent="0.2">
      <c r="C75" s="3">
        <v>0</v>
      </c>
    </row>
    <row r="76" spans="3:3" x14ac:dyDescent="0.2">
      <c r="C76" s="3">
        <v>0</v>
      </c>
    </row>
    <row r="78" spans="3:3" x14ac:dyDescent="0.2">
      <c r="C78" s="3">
        <v>0</v>
      </c>
    </row>
    <row r="79" spans="3:3" x14ac:dyDescent="0.2">
      <c r="C79" s="3">
        <v>0</v>
      </c>
    </row>
    <row r="80" spans="3:3" x14ac:dyDescent="0.2">
      <c r="C80" s="3">
        <v>0</v>
      </c>
    </row>
    <row r="81" spans="3:3" x14ac:dyDescent="0.2">
      <c r="C81" s="3">
        <v>0</v>
      </c>
    </row>
    <row r="82" spans="3:3" x14ac:dyDescent="0.2">
      <c r="C82" s="3">
        <v>0</v>
      </c>
    </row>
    <row r="84" spans="3:3" x14ac:dyDescent="0.2">
      <c r="C84" s="3">
        <v>0</v>
      </c>
    </row>
    <row r="86" spans="3:3" x14ac:dyDescent="0.2">
      <c r="C86" s="3">
        <v>0</v>
      </c>
    </row>
    <row r="88" spans="3:3" x14ac:dyDescent="0.2">
      <c r="C88" s="3">
        <v>0</v>
      </c>
    </row>
    <row r="89" spans="3:3" x14ac:dyDescent="0.2">
      <c r="C89" s="3">
        <v>0</v>
      </c>
    </row>
    <row r="90" spans="3:3" x14ac:dyDescent="0.2">
      <c r="C90" s="3">
        <v>0</v>
      </c>
    </row>
    <row r="91" spans="3:3" x14ac:dyDescent="0.2">
      <c r="C91" s="3">
        <v>0</v>
      </c>
    </row>
    <row r="92" spans="3:3" x14ac:dyDescent="0.2">
      <c r="C92" s="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3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7" t="s">
        <v>644</v>
      </c>
      <c r="B1" s="177"/>
      <c r="C1" s="177"/>
      <c r="D1" s="27" t="s">
        <v>587</v>
      </c>
      <c r="E1" s="28">
        <v>2023</v>
      </c>
    </row>
    <row r="2" spans="1:5" ht="18.95" customHeight="1" x14ac:dyDescent="0.2">
      <c r="A2" s="177" t="s">
        <v>593</v>
      </c>
      <c r="B2" s="177"/>
      <c r="C2" s="177"/>
      <c r="D2" s="27" t="s">
        <v>588</v>
      </c>
      <c r="E2" s="28" t="s">
        <v>590</v>
      </c>
    </row>
    <row r="3" spans="1:5" ht="18.95" customHeight="1" x14ac:dyDescent="0.2">
      <c r="A3" s="177" t="s">
        <v>645</v>
      </c>
      <c r="B3" s="177"/>
      <c r="C3" s="177"/>
      <c r="D3" s="27" t="s">
        <v>589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3291862108.4699998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-2140926.69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0.41</v>
      </c>
    </row>
    <row r="15" spans="1:5" x14ac:dyDescent="0.2">
      <c r="A15" s="33">
        <v>3220</v>
      </c>
      <c r="B15" s="29" t="s">
        <v>468</v>
      </c>
      <c r="C15" s="34">
        <v>-80497983.810000002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607</v>
      </c>
    </row>
    <row r="101" spans="3:3" x14ac:dyDescent="0.2">
      <c r="C101" s="29">
        <v>0</v>
      </c>
    </row>
    <row r="102" spans="3:3" x14ac:dyDescent="0.2">
      <c r="C102" s="29">
        <v>0</v>
      </c>
    </row>
    <row r="103" spans="3:3" x14ac:dyDescent="0.2">
      <c r="C103" s="29">
        <v>0</v>
      </c>
    </row>
    <row r="104" spans="3:3" x14ac:dyDescent="0.2">
      <c r="C104" s="29">
        <v>0</v>
      </c>
    </row>
    <row r="105" spans="3:3" x14ac:dyDescent="0.2">
      <c r="C105" s="29">
        <v>0</v>
      </c>
    </row>
    <row r="106" spans="3:3" x14ac:dyDescent="0.2">
      <c r="C106" s="29">
        <v>0</v>
      </c>
    </row>
    <row r="108" spans="3:3" x14ac:dyDescent="0.2">
      <c r="C108" s="29">
        <v>0</v>
      </c>
    </row>
    <row r="109" spans="3:3" x14ac:dyDescent="0.2">
      <c r="C109" s="29">
        <v>0</v>
      </c>
    </row>
    <row r="110" spans="3:3" x14ac:dyDescent="0.2">
      <c r="C110" s="29">
        <v>0</v>
      </c>
    </row>
    <row r="111" spans="3:3" x14ac:dyDescent="0.2">
      <c r="C111" s="29">
        <v>0</v>
      </c>
    </row>
    <row r="112" spans="3:3" x14ac:dyDescent="0.2">
      <c r="C112" s="29">
        <v>0</v>
      </c>
    </row>
    <row r="113" spans="3:3" x14ac:dyDescent="0.2">
      <c r="C113" s="29">
        <v>0</v>
      </c>
    </row>
    <row r="114" spans="3:3" x14ac:dyDescent="0.2">
      <c r="C114" s="29">
        <v>0</v>
      </c>
    </row>
    <row r="115" spans="3:3" x14ac:dyDescent="0.2">
      <c r="C115" s="29">
        <v>0</v>
      </c>
    </row>
    <row r="116" spans="3:3" x14ac:dyDescent="0.2">
      <c r="C116" s="29">
        <v>0</v>
      </c>
    </row>
    <row r="118" spans="3:3" x14ac:dyDescent="0.2">
      <c r="C118" s="29">
        <v>0</v>
      </c>
    </row>
    <row r="119" spans="3:3" x14ac:dyDescent="0.2">
      <c r="C119" s="29">
        <v>0</v>
      </c>
    </row>
    <row r="120" spans="3:3" x14ac:dyDescent="0.2">
      <c r="C120" s="29">
        <v>0</v>
      </c>
    </row>
    <row r="121" spans="3:3" x14ac:dyDescent="0.2">
      <c r="C121" s="29">
        <v>0</v>
      </c>
    </row>
    <row r="122" spans="3:3" x14ac:dyDescent="0.2">
      <c r="C122" s="29">
        <v>0</v>
      </c>
    </row>
    <row r="123" spans="3:3" x14ac:dyDescent="0.2">
      <c r="C123" s="29">
        <v>0</v>
      </c>
    </row>
    <row r="124" spans="3:3" x14ac:dyDescent="0.2">
      <c r="C124" s="29">
        <v>0</v>
      </c>
    </row>
    <row r="125" spans="3:3" x14ac:dyDescent="0.2">
      <c r="C125" s="29">
        <v>0</v>
      </c>
    </row>
    <row r="126" spans="3:3" x14ac:dyDescent="0.2">
      <c r="C126" s="29">
        <v>0</v>
      </c>
    </row>
    <row r="129" spans="3:3" x14ac:dyDescent="0.2">
      <c r="C129" s="29">
        <v>0</v>
      </c>
    </row>
    <row r="130" spans="3:3" x14ac:dyDescent="0.2">
      <c r="C130" s="29">
        <v>0</v>
      </c>
    </row>
    <row r="132" spans="3:3" x14ac:dyDescent="0.2">
      <c r="C132" s="29">
        <v>0</v>
      </c>
    </row>
    <row r="133" spans="3:3" x14ac:dyDescent="0.2">
      <c r="C133" s="29">
        <v>0</v>
      </c>
    </row>
    <row r="135" spans="3:3" x14ac:dyDescent="0.2">
      <c r="C135" s="29">
        <v>0</v>
      </c>
    </row>
    <row r="136" spans="3:3" x14ac:dyDescent="0.2">
      <c r="C136" s="29">
        <v>0</v>
      </c>
    </row>
    <row r="138" spans="3:3" x14ac:dyDescent="0.2">
      <c r="C138" s="29">
        <v>0</v>
      </c>
    </row>
    <row r="139" spans="3:3" x14ac:dyDescent="0.2">
      <c r="C139" s="29">
        <v>0</v>
      </c>
    </row>
    <row r="140" spans="3:3" x14ac:dyDescent="0.2">
      <c r="C140" s="29">
        <v>0</v>
      </c>
    </row>
    <row r="141" spans="3:3" x14ac:dyDescent="0.2">
      <c r="C141" s="29">
        <v>0</v>
      </c>
    </row>
    <row r="143" spans="3:3" x14ac:dyDescent="0.2">
      <c r="C143" s="29">
        <v>0</v>
      </c>
    </row>
    <row r="144" spans="3:3" x14ac:dyDescent="0.2">
      <c r="C144" s="29">
        <v>0</v>
      </c>
    </row>
    <row r="145" spans="3:3" x14ac:dyDescent="0.2">
      <c r="C145" s="29">
        <v>0</v>
      </c>
    </row>
    <row r="147" spans="3:3" x14ac:dyDescent="0.2">
      <c r="C147" s="29">
        <v>0</v>
      </c>
    </row>
    <row r="148" spans="3:3" x14ac:dyDescent="0.2">
      <c r="C148" s="29">
        <v>0</v>
      </c>
    </row>
    <row r="150" spans="3:3" x14ac:dyDescent="0.2">
      <c r="C150" s="29">
        <v>0</v>
      </c>
    </row>
    <row r="152" spans="3:3" x14ac:dyDescent="0.2">
      <c r="C152" s="29">
        <v>0</v>
      </c>
    </row>
    <row r="153" spans="3:3" x14ac:dyDescent="0.2">
      <c r="C153" s="29">
        <v>0</v>
      </c>
    </row>
    <row r="154" spans="3:3" x14ac:dyDescent="0.2">
      <c r="C154" s="29">
        <v>0</v>
      </c>
    </row>
    <row r="155" spans="3:3" x14ac:dyDescent="0.2">
      <c r="C155" s="29">
        <v>0</v>
      </c>
    </row>
    <row r="156" spans="3:3" x14ac:dyDescent="0.2">
      <c r="C156" s="29">
        <v>0</v>
      </c>
    </row>
    <row r="158" spans="3:3" x14ac:dyDescent="0.2">
      <c r="C158" s="29">
        <v>0</v>
      </c>
    </row>
    <row r="159" spans="3:3" x14ac:dyDescent="0.2">
      <c r="C159" s="29">
        <v>0</v>
      </c>
    </row>
    <row r="162" spans="3:3" x14ac:dyDescent="0.2">
      <c r="C162" s="29">
        <v>0</v>
      </c>
    </row>
    <row r="163" spans="3:3" x14ac:dyDescent="0.2">
      <c r="C163" s="29">
        <v>0</v>
      </c>
    </row>
    <row r="165" spans="3:3" x14ac:dyDescent="0.2">
      <c r="C165" s="29">
        <v>0</v>
      </c>
    </row>
    <row r="166" spans="3:3" x14ac:dyDescent="0.2">
      <c r="C166" s="29">
        <v>0</v>
      </c>
    </row>
    <row r="168" spans="3:3" x14ac:dyDescent="0.2">
      <c r="C168" s="29">
        <v>0</v>
      </c>
    </row>
    <row r="169" spans="3:3" x14ac:dyDescent="0.2">
      <c r="C169" s="29">
        <v>0</v>
      </c>
    </row>
    <row r="172" spans="3:3" x14ac:dyDescent="0.2">
      <c r="C172" s="29">
        <v>0</v>
      </c>
    </row>
    <row r="173" spans="3:3" x14ac:dyDescent="0.2">
      <c r="C173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7" t="s">
        <v>644</v>
      </c>
      <c r="B1" s="177"/>
      <c r="C1" s="177"/>
      <c r="D1" s="27" t="s">
        <v>587</v>
      </c>
      <c r="E1" s="28">
        <v>2023</v>
      </c>
    </row>
    <row r="2" spans="1:5" s="35" customFormat="1" ht="18.95" customHeight="1" x14ac:dyDescent="0.25">
      <c r="A2" s="177" t="s">
        <v>594</v>
      </c>
      <c r="B2" s="177"/>
      <c r="C2" s="177"/>
      <c r="D2" s="27" t="s">
        <v>588</v>
      </c>
      <c r="E2" s="28" t="s">
        <v>590</v>
      </c>
    </row>
    <row r="3" spans="1:5" s="35" customFormat="1" ht="18.95" customHeight="1" x14ac:dyDescent="0.25">
      <c r="A3" s="177" t="s">
        <v>645</v>
      </c>
      <c r="B3" s="177"/>
      <c r="C3" s="177"/>
      <c r="D3" s="27" t="s">
        <v>589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631</v>
      </c>
      <c r="C7" s="126">
        <v>2023</v>
      </c>
      <c r="D7" s="126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24722326.93</v>
      </c>
      <c r="D9" s="34">
        <v>27474457.129999999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16471934.43</v>
      </c>
      <c r="D13" s="34">
        <v>16410705.9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0">
        <v>1110</v>
      </c>
      <c r="B15" s="131" t="s">
        <v>609</v>
      </c>
      <c r="C15" s="132">
        <f>SUM(C8:C14)</f>
        <v>41194261.359999999</v>
      </c>
      <c r="D15" s="132">
        <f>SUM(D8:D14)</f>
        <v>43885163.030000001</v>
      </c>
    </row>
    <row r="18" spans="1:5" x14ac:dyDescent="0.2">
      <c r="A18" s="31" t="s">
        <v>175</v>
      </c>
      <c r="B18" s="31"/>
      <c r="C18" s="31"/>
      <c r="D18" s="31"/>
      <c r="E18" s="127"/>
    </row>
    <row r="19" spans="1:5" x14ac:dyDescent="0.2">
      <c r="A19" s="32" t="s">
        <v>143</v>
      </c>
      <c r="B19" s="32" t="s">
        <v>631</v>
      </c>
      <c r="C19" s="141" t="s">
        <v>630</v>
      </c>
      <c r="D19" s="141" t="s">
        <v>178</v>
      </c>
      <c r="E19" s="127"/>
    </row>
    <row r="20" spans="1:5" x14ac:dyDescent="0.2">
      <c r="A20" s="130">
        <v>1230</v>
      </c>
      <c r="B20" s="131" t="s">
        <v>227</v>
      </c>
      <c r="C20" s="132">
        <f>SUM(C21:C27)</f>
        <v>0</v>
      </c>
      <c r="D20" s="132">
        <f>SUM(D21:D27)</f>
        <v>0</v>
      </c>
      <c r="E20" s="127"/>
    </row>
    <row r="21" spans="1:5" x14ac:dyDescent="0.2">
      <c r="A21" s="33">
        <v>1231</v>
      </c>
      <c r="B21" s="29" t="s">
        <v>228</v>
      </c>
      <c r="C21" s="34">
        <v>0</v>
      </c>
      <c r="D21" s="129">
        <v>0</v>
      </c>
      <c r="E21" s="127"/>
    </row>
    <row r="22" spans="1:5" x14ac:dyDescent="0.2">
      <c r="A22" s="33">
        <v>1232</v>
      </c>
      <c r="B22" s="29" t="s">
        <v>229</v>
      </c>
      <c r="C22" s="34">
        <v>0</v>
      </c>
      <c r="D22" s="129">
        <v>0</v>
      </c>
      <c r="E22" s="127"/>
    </row>
    <row r="23" spans="1:5" x14ac:dyDescent="0.2">
      <c r="A23" s="33">
        <v>1233</v>
      </c>
      <c r="B23" s="29" t="s">
        <v>230</v>
      </c>
      <c r="C23" s="34">
        <v>0</v>
      </c>
      <c r="D23" s="129">
        <v>0</v>
      </c>
      <c r="E23" s="127"/>
    </row>
    <row r="24" spans="1:5" x14ac:dyDescent="0.2">
      <c r="A24" s="33">
        <v>1234</v>
      </c>
      <c r="B24" s="29" t="s">
        <v>231</v>
      </c>
      <c r="C24" s="34">
        <v>0</v>
      </c>
      <c r="D24" s="129">
        <v>0</v>
      </c>
      <c r="E24" s="127"/>
    </row>
    <row r="25" spans="1:5" x14ac:dyDescent="0.2">
      <c r="A25" s="33">
        <v>1235</v>
      </c>
      <c r="B25" s="29" t="s">
        <v>232</v>
      </c>
      <c r="C25" s="34">
        <v>0</v>
      </c>
      <c r="D25" s="129">
        <v>0</v>
      </c>
      <c r="E25" s="127"/>
    </row>
    <row r="26" spans="1:5" x14ac:dyDescent="0.2">
      <c r="A26" s="33">
        <v>1236</v>
      </c>
      <c r="B26" s="29" t="s">
        <v>233</v>
      </c>
      <c r="C26" s="34">
        <v>0</v>
      </c>
      <c r="D26" s="129">
        <v>0</v>
      </c>
      <c r="E26" s="127"/>
    </row>
    <row r="27" spans="1:5" x14ac:dyDescent="0.2">
      <c r="A27" s="33">
        <v>1239</v>
      </c>
      <c r="B27" s="29" t="s">
        <v>234</v>
      </c>
      <c r="C27" s="34">
        <v>0</v>
      </c>
      <c r="D27" s="129">
        <v>0</v>
      </c>
      <c r="E27" s="127"/>
    </row>
    <row r="28" spans="1:5" x14ac:dyDescent="0.2">
      <c r="A28" s="130">
        <v>1240</v>
      </c>
      <c r="B28" s="131" t="s">
        <v>235</v>
      </c>
      <c r="C28" s="132">
        <f>SUM(C29:C36)</f>
        <v>0</v>
      </c>
      <c r="D28" s="132">
        <f>SUM(D29:D36)</f>
        <v>0</v>
      </c>
      <c r="E28" s="127"/>
    </row>
    <row r="29" spans="1:5" x14ac:dyDescent="0.2">
      <c r="A29" s="33">
        <v>1241</v>
      </c>
      <c r="B29" s="29" t="s">
        <v>236</v>
      </c>
      <c r="C29" s="34">
        <v>0</v>
      </c>
      <c r="D29" s="129">
        <v>0</v>
      </c>
      <c r="E29" s="127"/>
    </row>
    <row r="30" spans="1:5" x14ac:dyDescent="0.2">
      <c r="A30" s="33">
        <v>1242</v>
      </c>
      <c r="B30" s="29" t="s">
        <v>237</v>
      </c>
      <c r="C30" s="34">
        <v>0</v>
      </c>
      <c r="D30" s="129">
        <v>0</v>
      </c>
      <c r="E30" s="127"/>
    </row>
    <row r="31" spans="1:5" x14ac:dyDescent="0.2">
      <c r="A31" s="33">
        <v>1243</v>
      </c>
      <c r="B31" s="29" t="s">
        <v>238</v>
      </c>
      <c r="C31" s="34">
        <v>0</v>
      </c>
      <c r="D31" s="129">
        <v>0</v>
      </c>
      <c r="E31" s="127"/>
    </row>
    <row r="32" spans="1:5" x14ac:dyDescent="0.2">
      <c r="A32" s="33">
        <v>1244</v>
      </c>
      <c r="B32" s="29" t="s">
        <v>239</v>
      </c>
      <c r="C32" s="34">
        <v>0</v>
      </c>
      <c r="D32" s="129">
        <v>0</v>
      </c>
      <c r="E32" s="127"/>
    </row>
    <row r="33" spans="1:5" x14ac:dyDescent="0.2">
      <c r="A33" s="33">
        <v>1245</v>
      </c>
      <c r="B33" s="29" t="s">
        <v>240</v>
      </c>
      <c r="C33" s="34">
        <v>0</v>
      </c>
      <c r="D33" s="129">
        <v>0</v>
      </c>
      <c r="E33" s="127"/>
    </row>
    <row r="34" spans="1:5" x14ac:dyDescent="0.2">
      <c r="A34" s="33">
        <v>1246</v>
      </c>
      <c r="B34" s="29" t="s">
        <v>241</v>
      </c>
      <c r="C34" s="34">
        <v>0</v>
      </c>
      <c r="D34" s="129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29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29">
        <v>0</v>
      </c>
    </row>
    <row r="37" spans="1:5" x14ac:dyDescent="0.2">
      <c r="A37" s="130">
        <v>1250</v>
      </c>
      <c r="B37" s="131" t="s">
        <v>245</v>
      </c>
      <c r="C37" s="132">
        <f>SUM(C38:C42)</f>
        <v>0</v>
      </c>
      <c r="D37" s="132">
        <f>SUM(D38:D42)</f>
        <v>0</v>
      </c>
      <c r="E37" s="131"/>
    </row>
    <row r="38" spans="1:5" x14ac:dyDescent="0.2">
      <c r="A38" s="33">
        <v>1251</v>
      </c>
      <c r="B38" s="29" t="s">
        <v>246</v>
      </c>
      <c r="C38" s="34">
        <v>0</v>
      </c>
      <c r="D38" s="129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129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129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129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129">
        <v>0</v>
      </c>
    </row>
    <row r="43" spans="1:5" x14ac:dyDescent="0.2">
      <c r="B43" s="133" t="s">
        <v>610</v>
      </c>
      <c r="C43" s="132">
        <f>C20+C28+C37</f>
        <v>0</v>
      </c>
      <c r="D43" s="132">
        <f>D20+D28+D37</f>
        <v>0</v>
      </c>
    </row>
    <row r="44" spans="1:5" s="127" customFormat="1" x14ac:dyDescent="0.2"/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631</v>
      </c>
      <c r="C46" s="126">
        <v>2023</v>
      </c>
      <c r="D46" s="126">
        <v>2022</v>
      </c>
      <c r="E46" s="32"/>
    </row>
    <row r="47" spans="1:5" s="127" customFormat="1" x14ac:dyDescent="0.2">
      <c r="A47" s="130">
        <v>3210</v>
      </c>
      <c r="B47" s="131" t="s">
        <v>611</v>
      </c>
      <c r="C47" s="132">
        <v>0.41</v>
      </c>
      <c r="D47" s="132">
        <v>800927.41</v>
      </c>
    </row>
    <row r="48" spans="1:5" x14ac:dyDescent="0.2">
      <c r="A48" s="128"/>
      <c r="B48" s="133" t="s">
        <v>599</v>
      </c>
      <c r="C48" s="132">
        <f>C51+C63+C91+C94+C49</f>
        <v>-0.41</v>
      </c>
      <c r="D48" s="132">
        <f>D51+D63+D91+D94+D49</f>
        <v>3600747.19</v>
      </c>
    </row>
    <row r="49" spans="1:4" s="127" customFormat="1" x14ac:dyDescent="0.2">
      <c r="A49" s="150">
        <v>5100</v>
      </c>
      <c r="B49" s="151" t="s">
        <v>358</v>
      </c>
      <c r="C49" s="152">
        <f>SUM(C50:C50)</f>
        <v>0</v>
      </c>
      <c r="D49" s="152">
        <f>SUM(D50:D50)</f>
        <v>0</v>
      </c>
    </row>
    <row r="50" spans="1:4" s="127" customFormat="1" x14ac:dyDescent="0.2">
      <c r="A50" s="153">
        <v>5130</v>
      </c>
      <c r="B50" s="154" t="s">
        <v>632</v>
      </c>
      <c r="C50" s="155">
        <v>0</v>
      </c>
      <c r="D50" s="155">
        <v>0</v>
      </c>
    </row>
    <row r="51" spans="1:4" x14ac:dyDescent="0.2">
      <c r="A51" s="130">
        <v>5400</v>
      </c>
      <c r="B51" s="131" t="s">
        <v>423</v>
      </c>
      <c r="C51" s="132">
        <f>C52+C54+C56+C58+C60</f>
        <v>0</v>
      </c>
      <c r="D51" s="132">
        <f>D52+D54+D56+D58+D60</f>
        <v>0</v>
      </c>
    </row>
    <row r="52" spans="1:4" x14ac:dyDescent="0.2">
      <c r="A52" s="128">
        <v>5410</v>
      </c>
      <c r="B52" s="127" t="s">
        <v>600</v>
      </c>
      <c r="C52" s="129">
        <f>C53</f>
        <v>0</v>
      </c>
      <c r="D52" s="129">
        <f>D53</f>
        <v>0</v>
      </c>
    </row>
    <row r="53" spans="1:4" x14ac:dyDescent="0.2">
      <c r="A53" s="128">
        <v>5411</v>
      </c>
      <c r="B53" s="127" t="s">
        <v>425</v>
      </c>
      <c r="C53" s="129">
        <v>0</v>
      </c>
      <c r="D53" s="129">
        <v>0</v>
      </c>
    </row>
    <row r="54" spans="1:4" x14ac:dyDescent="0.2">
      <c r="A54" s="128">
        <v>5420</v>
      </c>
      <c r="B54" s="127" t="s">
        <v>601</v>
      </c>
      <c r="C54" s="129">
        <f>C55</f>
        <v>0</v>
      </c>
      <c r="D54" s="129">
        <f>D55</f>
        <v>0</v>
      </c>
    </row>
    <row r="55" spans="1:4" x14ac:dyDescent="0.2">
      <c r="A55" s="128">
        <v>5421</v>
      </c>
      <c r="B55" s="127" t="s">
        <v>428</v>
      </c>
      <c r="C55" s="129">
        <v>0</v>
      </c>
      <c r="D55" s="129">
        <v>0</v>
      </c>
    </row>
    <row r="56" spans="1:4" x14ac:dyDescent="0.2">
      <c r="A56" s="128">
        <v>5430</v>
      </c>
      <c r="B56" s="127" t="s">
        <v>602</v>
      </c>
      <c r="C56" s="129">
        <f>C57</f>
        <v>0</v>
      </c>
      <c r="D56" s="129">
        <f>D57</f>
        <v>0</v>
      </c>
    </row>
    <row r="57" spans="1:4" x14ac:dyDescent="0.2">
      <c r="A57" s="128">
        <v>5431</v>
      </c>
      <c r="B57" s="127" t="s">
        <v>431</v>
      </c>
      <c r="C57" s="129">
        <v>0</v>
      </c>
      <c r="D57" s="129">
        <v>0</v>
      </c>
    </row>
    <row r="58" spans="1:4" x14ac:dyDescent="0.2">
      <c r="A58" s="128">
        <v>5440</v>
      </c>
      <c r="B58" s="127" t="s">
        <v>603</v>
      </c>
      <c r="C58" s="129">
        <f>C59</f>
        <v>0</v>
      </c>
      <c r="D58" s="129">
        <f>D59</f>
        <v>0</v>
      </c>
    </row>
    <row r="59" spans="1:4" x14ac:dyDescent="0.2">
      <c r="A59" s="128">
        <v>5441</v>
      </c>
      <c r="B59" s="127" t="s">
        <v>603</v>
      </c>
      <c r="C59" s="129">
        <v>0</v>
      </c>
      <c r="D59" s="129">
        <v>0</v>
      </c>
    </row>
    <row r="60" spans="1:4" x14ac:dyDescent="0.2">
      <c r="A60" s="128">
        <v>5450</v>
      </c>
      <c r="B60" s="127" t="s">
        <v>604</v>
      </c>
      <c r="C60" s="129">
        <f>SUM(C61:C62)</f>
        <v>0</v>
      </c>
      <c r="D60" s="129">
        <f>SUM(D61:D62)</f>
        <v>0</v>
      </c>
    </row>
    <row r="61" spans="1:4" x14ac:dyDescent="0.2">
      <c r="A61" s="128">
        <v>5451</v>
      </c>
      <c r="B61" s="127" t="s">
        <v>435</v>
      </c>
      <c r="C61" s="129">
        <v>0</v>
      </c>
      <c r="D61" s="129">
        <v>0</v>
      </c>
    </row>
    <row r="62" spans="1:4" x14ac:dyDescent="0.2">
      <c r="A62" s="128">
        <v>5452</v>
      </c>
      <c r="B62" s="127" t="s">
        <v>436</v>
      </c>
      <c r="C62" s="129">
        <v>0</v>
      </c>
      <c r="D62" s="129">
        <v>0</v>
      </c>
    </row>
    <row r="63" spans="1:4" x14ac:dyDescent="0.2">
      <c r="A63" s="130">
        <v>5500</v>
      </c>
      <c r="B63" s="131" t="s">
        <v>437</v>
      </c>
      <c r="C63" s="132">
        <f>C64+C73+C76+C82</f>
        <v>-0.41</v>
      </c>
      <c r="D63" s="132">
        <f>D64+D73+D76+D82</f>
        <v>3600747.19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3600749.62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484057.58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3116692.04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-0.41</v>
      </c>
      <c r="D82" s="34">
        <f>SUM(D83:D90)</f>
        <v>-2.4300000000000002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-0.41</v>
      </c>
      <c r="D90" s="34">
        <v>-2.4300000000000002</v>
      </c>
    </row>
    <row r="91" spans="1:4" x14ac:dyDescent="0.2">
      <c r="A91" s="130">
        <v>5600</v>
      </c>
      <c r="B91" s="131" t="s">
        <v>79</v>
      </c>
      <c r="C91" s="132">
        <f>C92</f>
        <v>0</v>
      </c>
      <c r="D91" s="132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130">
        <v>2110</v>
      </c>
      <c r="B94" s="136" t="s">
        <v>612</v>
      </c>
      <c r="C94" s="132">
        <f>SUM(C95:C99)</f>
        <v>0</v>
      </c>
      <c r="D94" s="132">
        <f>SUM(D95:D99)</f>
        <v>0</v>
      </c>
    </row>
    <row r="95" spans="1:4" x14ac:dyDescent="0.2">
      <c r="A95" s="128">
        <v>2111</v>
      </c>
      <c r="B95" s="127" t="s">
        <v>613</v>
      </c>
      <c r="C95" s="129">
        <v>0</v>
      </c>
      <c r="D95" s="129">
        <v>0</v>
      </c>
    </row>
    <row r="96" spans="1:4" x14ac:dyDescent="0.2">
      <c r="A96" s="128">
        <v>2112</v>
      </c>
      <c r="B96" s="127" t="s">
        <v>614</v>
      </c>
      <c r="C96" s="129">
        <v>0</v>
      </c>
      <c r="D96" s="129">
        <v>0</v>
      </c>
    </row>
    <row r="97" spans="1:4" x14ac:dyDescent="0.2">
      <c r="A97" s="128">
        <v>2112</v>
      </c>
      <c r="B97" s="127" t="s">
        <v>615</v>
      </c>
      <c r="C97" s="129">
        <v>0</v>
      </c>
      <c r="D97" s="129">
        <v>0</v>
      </c>
    </row>
    <row r="98" spans="1:4" x14ac:dyDescent="0.2">
      <c r="A98" s="128">
        <v>2115</v>
      </c>
      <c r="B98" s="127" t="s">
        <v>616</v>
      </c>
      <c r="C98" s="129">
        <v>0</v>
      </c>
      <c r="D98" s="129">
        <v>0</v>
      </c>
    </row>
    <row r="99" spans="1:4" x14ac:dyDescent="0.2">
      <c r="A99" s="128">
        <v>2114</v>
      </c>
      <c r="B99" s="127" t="s">
        <v>617</v>
      </c>
      <c r="C99" s="129">
        <v>0</v>
      </c>
      <c r="D99" s="129">
        <v>0</v>
      </c>
    </row>
    <row r="100" spans="1:4" x14ac:dyDescent="0.2">
      <c r="A100" s="128"/>
      <c r="B100" s="133" t="s">
        <v>618</v>
      </c>
      <c r="C100" s="132">
        <f>+C101</f>
        <v>0</v>
      </c>
      <c r="D100" s="132">
        <f>+D101</f>
        <v>4484.4399999999996</v>
      </c>
    </row>
    <row r="101" spans="1:4" s="127" customFormat="1" x14ac:dyDescent="0.2">
      <c r="A101" s="150">
        <v>3100</v>
      </c>
      <c r="B101" s="156" t="s">
        <v>633</v>
      </c>
      <c r="C101" s="157">
        <f>SUM(C102:C105)</f>
        <v>0</v>
      </c>
      <c r="D101" s="157">
        <f>SUM(D102:D105)</f>
        <v>4484.4399999999996</v>
      </c>
    </row>
    <row r="102" spans="1:4" s="127" customFormat="1" x14ac:dyDescent="0.2">
      <c r="A102" s="153"/>
      <c r="B102" s="158" t="s">
        <v>634</v>
      </c>
      <c r="C102" s="159">
        <v>0</v>
      </c>
      <c r="D102" s="159">
        <v>0</v>
      </c>
    </row>
    <row r="103" spans="1:4" s="127" customFormat="1" x14ac:dyDescent="0.2">
      <c r="A103" s="153"/>
      <c r="B103" s="158" t="s">
        <v>635</v>
      </c>
      <c r="C103" s="159">
        <v>0</v>
      </c>
      <c r="D103" s="159">
        <v>0</v>
      </c>
    </row>
    <row r="104" spans="1:4" s="127" customFormat="1" x14ac:dyDescent="0.2">
      <c r="A104" s="153"/>
      <c r="B104" s="158" t="s">
        <v>636</v>
      </c>
      <c r="C104" s="159">
        <v>0</v>
      </c>
      <c r="D104" s="159">
        <v>0</v>
      </c>
    </row>
    <row r="105" spans="1:4" s="127" customFormat="1" x14ac:dyDescent="0.2">
      <c r="A105" s="153"/>
      <c r="B105" s="158" t="s">
        <v>637</v>
      </c>
      <c r="C105" s="159">
        <v>0</v>
      </c>
      <c r="D105" s="159">
        <v>4484.4399999999996</v>
      </c>
    </row>
    <row r="106" spans="1:4" s="127" customFormat="1" x14ac:dyDescent="0.2">
      <c r="A106" s="153"/>
      <c r="B106" s="161" t="s">
        <v>638</v>
      </c>
      <c r="C106" s="152">
        <f>+C107</f>
        <v>0</v>
      </c>
      <c r="D106" s="152">
        <f>+D107</f>
        <v>0</v>
      </c>
    </row>
    <row r="107" spans="1:4" s="127" customFormat="1" x14ac:dyDescent="0.2">
      <c r="A107" s="150">
        <v>1270</v>
      </c>
      <c r="B107" s="160" t="s">
        <v>251</v>
      </c>
      <c r="C107" s="157">
        <f>+C108</f>
        <v>0</v>
      </c>
      <c r="D107" s="157">
        <f>+D108</f>
        <v>0</v>
      </c>
    </row>
    <row r="108" spans="1:4" s="127" customFormat="1" x14ac:dyDescent="0.2">
      <c r="A108" s="153">
        <v>1273</v>
      </c>
      <c r="B108" s="154" t="s">
        <v>639</v>
      </c>
      <c r="C108" s="159">
        <v>0</v>
      </c>
      <c r="D108" s="159">
        <v>0</v>
      </c>
    </row>
    <row r="109" spans="1:4" s="127" customFormat="1" x14ac:dyDescent="0.2">
      <c r="A109" s="153"/>
      <c r="B109" s="161" t="s">
        <v>640</v>
      </c>
      <c r="C109" s="152">
        <f>+C110+C112</f>
        <v>0</v>
      </c>
      <c r="D109" s="152">
        <f>+D110+D112</f>
        <v>0</v>
      </c>
    </row>
    <row r="110" spans="1:4" s="127" customFormat="1" x14ac:dyDescent="0.2">
      <c r="A110" s="150">
        <v>4300</v>
      </c>
      <c r="B110" s="156" t="s">
        <v>641</v>
      </c>
      <c r="C110" s="157">
        <f>+C111</f>
        <v>0</v>
      </c>
      <c r="D110" s="162">
        <f>+D111</f>
        <v>0</v>
      </c>
    </row>
    <row r="111" spans="1:4" s="127" customFormat="1" x14ac:dyDescent="0.2">
      <c r="A111" s="153">
        <v>4399</v>
      </c>
      <c r="B111" s="158" t="s">
        <v>351</v>
      </c>
      <c r="C111" s="159">
        <v>0</v>
      </c>
      <c r="D111" s="159">
        <v>0</v>
      </c>
    </row>
    <row r="112" spans="1:4" x14ac:dyDescent="0.2">
      <c r="A112" s="130">
        <v>1120</v>
      </c>
      <c r="B112" s="137" t="s">
        <v>619</v>
      </c>
      <c r="C112" s="132">
        <f>SUM(C113:C121)</f>
        <v>0</v>
      </c>
      <c r="D112" s="132">
        <f>SUM(D113:D121)</f>
        <v>0</v>
      </c>
    </row>
    <row r="113" spans="1:4" x14ac:dyDescent="0.2">
      <c r="A113" s="128">
        <v>1124</v>
      </c>
      <c r="B113" s="138" t="s">
        <v>620</v>
      </c>
      <c r="C113" s="139">
        <v>0</v>
      </c>
      <c r="D113" s="129">
        <v>0</v>
      </c>
    </row>
    <row r="114" spans="1:4" x14ac:dyDescent="0.2">
      <c r="A114" s="128">
        <v>1124</v>
      </c>
      <c r="B114" s="138" t="s">
        <v>621</v>
      </c>
      <c r="C114" s="139">
        <v>0</v>
      </c>
      <c r="D114" s="129">
        <v>0</v>
      </c>
    </row>
    <row r="115" spans="1:4" x14ac:dyDescent="0.2">
      <c r="A115" s="128">
        <v>1124</v>
      </c>
      <c r="B115" s="138" t="s">
        <v>622</v>
      </c>
      <c r="C115" s="139">
        <v>0</v>
      </c>
      <c r="D115" s="129">
        <v>0</v>
      </c>
    </row>
    <row r="116" spans="1:4" x14ac:dyDescent="0.2">
      <c r="A116" s="128">
        <v>1124</v>
      </c>
      <c r="B116" s="138" t="s">
        <v>623</v>
      </c>
      <c r="C116" s="139">
        <v>0</v>
      </c>
      <c r="D116" s="129">
        <v>0</v>
      </c>
    </row>
    <row r="117" spans="1:4" x14ac:dyDescent="0.2">
      <c r="A117" s="128">
        <v>1124</v>
      </c>
      <c r="B117" s="138" t="s">
        <v>624</v>
      </c>
      <c r="C117" s="129">
        <v>0</v>
      </c>
      <c r="D117" s="129">
        <v>0</v>
      </c>
    </row>
    <row r="118" spans="1:4" x14ac:dyDescent="0.2">
      <c r="A118" s="128">
        <v>1124</v>
      </c>
      <c r="B118" s="138" t="s">
        <v>625</v>
      </c>
      <c r="C118" s="129">
        <v>0</v>
      </c>
      <c r="D118" s="129">
        <v>0</v>
      </c>
    </row>
    <row r="119" spans="1:4" x14ac:dyDescent="0.2">
      <c r="A119" s="128">
        <v>1122</v>
      </c>
      <c r="B119" s="138" t="s">
        <v>626</v>
      </c>
      <c r="C119" s="129">
        <v>0</v>
      </c>
      <c r="D119" s="129">
        <v>0</v>
      </c>
    </row>
    <row r="120" spans="1:4" x14ac:dyDescent="0.2">
      <c r="A120" s="128">
        <v>1122</v>
      </c>
      <c r="B120" s="138" t="s">
        <v>627</v>
      </c>
      <c r="C120" s="139">
        <v>0</v>
      </c>
      <c r="D120" s="129">
        <v>0</v>
      </c>
    </row>
    <row r="121" spans="1:4" x14ac:dyDescent="0.2">
      <c r="A121" s="128">
        <v>1122</v>
      </c>
      <c r="B121" s="138" t="s">
        <v>628</v>
      </c>
      <c r="C121" s="129">
        <v>0</v>
      </c>
      <c r="D121" s="129">
        <v>0</v>
      </c>
    </row>
    <row r="122" spans="1:4" x14ac:dyDescent="0.2">
      <c r="A122" s="128"/>
      <c r="B122" s="140" t="s">
        <v>629</v>
      </c>
      <c r="C122" s="132">
        <f>C47+C48+C100-C106-C109</f>
        <v>0</v>
      </c>
      <c r="D122" s="132">
        <f>D47+D48+D100-D106-D109</f>
        <v>4406159.04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571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572</v>
      </c>
    </row>
    <row r="14" spans="1:2" ht="15" customHeight="1" x14ac:dyDescent="0.2">
      <c r="B14" s="100" t="s">
        <v>573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María Navarrete Ibarra</cp:lastModifiedBy>
  <cp:lastPrinted>2019-02-13T21:19:08Z</cp:lastPrinted>
  <dcterms:created xsi:type="dcterms:W3CDTF">2012-12-11T20:36:24Z</dcterms:created>
  <dcterms:modified xsi:type="dcterms:W3CDTF">2023-04-28T21:05:08Z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